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Neue Excel Formulare\Kosten\"/>
    </mc:Choice>
  </mc:AlternateContent>
  <workbookProtection workbookPassword="FD4D" lockStructure="1"/>
  <bookViews>
    <workbookView xWindow="0" yWindow="0" windowWidth="25515" windowHeight="15615" tabRatio="500"/>
  </bookViews>
  <sheets>
    <sheet name="04 Kostenschätzung oder KV" sheetId="14" r:id="rId1"/>
    <sheet name="05 Flächen und Volumen SIA 416" sheetId="15" r:id="rId2"/>
  </sheets>
  <definedNames>
    <definedName name="BKP_01">'04 Kostenschätzung oder KV'!$F$36</definedName>
    <definedName name="BKP_02">'04 Kostenschätzung oder KV'!$F$48</definedName>
    <definedName name="BKP_03">'04 Kostenschätzung oder KV'!$F$60</definedName>
    <definedName name="BKP_04">'04 Kostenschätzung oder KV'!$F$72</definedName>
    <definedName name="BKP_05">'04 Kostenschätzung oder KV'!$F$84</definedName>
    <definedName name="BKP_06">'04 Kostenschätzung oder KV'!$F$96</definedName>
    <definedName name="BKP_07">'04 Kostenschätzung oder KV'!$F$100</definedName>
    <definedName name="BKP_08">'04 Kostenschätzung oder KV'!$F$104</definedName>
    <definedName name="BKP_09">'04 Kostenschätzung oder KV'!$F$108</definedName>
    <definedName name="_xlnm.Print_Area" localSheetId="0">'04 Kostenschätzung oder KV'!$A$2:$F$126</definedName>
    <definedName name="_xlnm.Print_Area" localSheetId="1">'05 Flächen und Volumen SIA 416'!$A$1:$O$32</definedName>
    <definedName name="_xlnm.Print_Titles" localSheetId="0">'04 Kostenschätzung oder KV'!$34:$35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2" i="15" l="1"/>
  <c r="G31" i="15"/>
  <c r="J11" i="15"/>
  <c r="J24" i="15" s="1"/>
  <c r="F48" i="14"/>
  <c r="F11" i="14" s="1"/>
  <c r="F60" i="14"/>
  <c r="F13" i="14" s="1"/>
  <c r="N30" i="15" s="1"/>
  <c r="E123" i="14"/>
  <c r="F123" i="14"/>
  <c r="D4" i="15"/>
  <c r="D5" i="15"/>
  <c r="D3" i="15"/>
  <c r="D2" i="15"/>
  <c r="D1" i="15"/>
  <c r="B2" i="15"/>
  <c r="B3" i="15"/>
  <c r="B4" i="15"/>
  <c r="B5" i="15"/>
  <c r="B1" i="15"/>
  <c r="C27" i="14"/>
  <c r="C23" i="14"/>
  <c r="F84" i="14"/>
  <c r="F17" i="14" s="1"/>
  <c r="F96" i="14"/>
  <c r="F19" i="14" s="1"/>
  <c r="F100" i="14"/>
  <c r="F104" i="14"/>
  <c r="F23" i="14"/>
  <c r="F108" i="14"/>
  <c r="F25" i="14" s="1"/>
  <c r="F36" i="14"/>
  <c r="F9" i="14" s="1"/>
  <c r="F72" i="14"/>
  <c r="F15" i="14" s="1"/>
  <c r="C21" i="14"/>
  <c r="C19" i="14"/>
  <c r="F21" i="14"/>
  <c r="F31" i="14"/>
  <c r="F30" i="14"/>
  <c r="F29" i="14"/>
  <c r="N24" i="15"/>
  <c r="B8" i="14"/>
  <c r="N32" i="15" l="1"/>
  <c r="F13" i="15"/>
  <c r="B16" i="15" s="1"/>
  <c r="G21" i="15" s="1"/>
  <c r="O13" i="15"/>
  <c r="K11" i="15"/>
  <c r="F24" i="15"/>
  <c r="F120" i="14"/>
  <c r="F27" i="14"/>
  <c r="H9" i="14" s="1"/>
  <c r="C16" i="15" l="1"/>
  <c r="K21" i="15"/>
  <c r="G13" i="15"/>
  <c r="G30" i="15"/>
  <c r="O9" i="15"/>
  <c r="K16" i="15"/>
  <c r="N31" i="15"/>
  <c r="H17" i="14"/>
  <c r="H15" i="14"/>
  <c r="H11" i="14"/>
  <c r="H23" i="14"/>
  <c r="H27" i="14"/>
  <c r="H21" i="14"/>
  <c r="H13" i="14"/>
  <c r="H19" i="14"/>
  <c r="H25" i="14"/>
</calcChain>
</file>

<file path=xl/comments1.xml><?xml version="1.0" encoding="utf-8"?>
<comments xmlns="http://schemas.openxmlformats.org/spreadsheetml/2006/main">
  <authors>
    <author>Müller Marco SBFI</author>
  </authors>
  <commentList>
    <comment ref="D2" authorId="0" shapeId="0">
      <text>
        <r>
          <rPr>
            <b/>
            <sz val="9"/>
            <color indexed="81"/>
            <rFont val="Segoe UI"/>
            <family val="2"/>
          </rPr>
          <t>Bitte Projektdaten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9" authorId="0" shapeId="0">
      <text>
        <r>
          <rPr>
            <b/>
            <sz val="9"/>
            <color indexed="81"/>
            <rFont val="Segoe UI"/>
            <family val="2"/>
          </rPr>
          <t>Kosten ab Zelle E37 eingeben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7" authorId="0" shapeId="0">
      <text>
        <r>
          <rPr>
            <b/>
            <sz val="9"/>
            <color indexed="81"/>
            <rFont val="Segoe UI"/>
            <family val="2"/>
          </rPr>
          <t>Kosten gemäss KV</t>
        </r>
      </text>
    </comment>
  </commentList>
</comments>
</file>

<file path=xl/comments2.xml><?xml version="1.0" encoding="utf-8"?>
<comments xmlns="http://schemas.openxmlformats.org/spreadsheetml/2006/main">
  <authors>
    <author>Müller Marco SBFI</author>
  </authors>
  <commentList>
    <comment ref="D1" authorId="0" shapeId="0">
      <text>
        <r>
          <rPr>
            <b/>
            <sz val="9"/>
            <color indexed="81"/>
            <rFont val="Segoe UI"/>
            <family val="2"/>
          </rPr>
          <t>Bitte Projektdaten im Blatt "04 KV" eintragen!</t>
        </r>
      </text>
    </comment>
    <comment ref="N9" authorId="0" shapeId="0">
      <text>
        <r>
          <rPr>
            <b/>
            <sz val="9"/>
            <color indexed="81"/>
            <rFont val="Segoe UI"/>
            <family val="2"/>
          </rPr>
          <t>Bitte gelbe Felder ausfüllen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30" authorId="0" shapeId="0">
      <text>
        <r>
          <rPr>
            <b/>
            <sz val="9"/>
            <color indexed="81"/>
            <rFont val="Segoe UI"/>
            <family val="2"/>
          </rPr>
          <t>Kosten werden vom Blatt "04 KV" übernommen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<sst xmlns="http://schemas.openxmlformats.org/spreadsheetml/2006/main" count="140" uniqueCount="99">
  <si>
    <t>BKP</t>
  </si>
  <si>
    <t>CHF/m2</t>
  </si>
  <si>
    <t>CHF/m3</t>
  </si>
  <si>
    <t>Gebäudevolumen GV</t>
  </si>
  <si>
    <t>Beschrieb</t>
  </si>
  <si>
    <t xml:space="preserve">CHF </t>
  </si>
  <si>
    <t>Vorbereitungsarbeiten</t>
  </si>
  <si>
    <t>Bestandesaufnahme, Baugrunduntersuchung</t>
  </si>
  <si>
    <t>Räumung, Terrainvorbereitung</t>
  </si>
  <si>
    <t>Sicherung, Provisorien</t>
  </si>
  <si>
    <t>Gemeinsame Bausteleneinrichtung</t>
  </si>
  <si>
    <t>Anpassungen an bestehende Bauten</t>
  </si>
  <si>
    <t>Anpassungen an bestehende Erschliessung</t>
  </si>
  <si>
    <t>Anpassungen an bestehende Verkehrsanlagen</t>
  </si>
  <si>
    <t>Spezielle Fundationen, Baugrubensicherung,</t>
  </si>
  <si>
    <t>Reserve</t>
  </si>
  <si>
    <t>Honorare</t>
  </si>
  <si>
    <t>Gebäude</t>
  </si>
  <si>
    <t>Baugrube</t>
  </si>
  <si>
    <t>Rohbau 1</t>
  </si>
  <si>
    <t>Rohbau 2</t>
  </si>
  <si>
    <t>Elektroanlagen</t>
  </si>
  <si>
    <t>Heizungs-, Lüftungs-, Klima- und Kälteanlagen</t>
  </si>
  <si>
    <t>Sanitäranlagen</t>
  </si>
  <si>
    <t>Transportanlagen</t>
  </si>
  <si>
    <t>Ausbau 1</t>
  </si>
  <si>
    <t>Ausbau 2</t>
  </si>
  <si>
    <t>Betriebseinrichtungen</t>
  </si>
  <si>
    <t>Elektroinstallationen</t>
  </si>
  <si>
    <t>Umgebung</t>
  </si>
  <si>
    <t>Terraingestaltung</t>
  </si>
  <si>
    <t>Roh- und Ausbauarbeiten</t>
  </si>
  <si>
    <t>Gartenanlagen</t>
  </si>
  <si>
    <t>Installationen</t>
  </si>
  <si>
    <t>Erschliessung durch Leitungen</t>
  </si>
  <si>
    <t>Kleinere Trassenbauten</t>
  </si>
  <si>
    <t>Kleinere Kunstbauten</t>
  </si>
  <si>
    <t>Kleinere Untertagbauten</t>
  </si>
  <si>
    <t>Baunebenkosten und Übergangskonten</t>
  </si>
  <si>
    <t>Wettbewerbskosten</t>
  </si>
  <si>
    <t>Bewilligungen, Gebühren</t>
  </si>
  <si>
    <t>Muster, Modelle, Vervielfältigungen, Dokumentation</t>
  </si>
  <si>
    <t>Versicherungen</t>
  </si>
  <si>
    <t>Finanzierung ab Baubeginn</t>
  </si>
  <si>
    <t>Bauherrenleistung</t>
  </si>
  <si>
    <t>Übrige Baunebenkosten</t>
  </si>
  <si>
    <t>Mehrwertsteuer (MWSt)</t>
  </si>
  <si>
    <t>Übergangskonten für Rückstellungen und Reserven</t>
  </si>
  <si>
    <t>Ausstattung</t>
  </si>
  <si>
    <t>Möbel</t>
  </si>
  <si>
    <t>Beleuchtungskörper</t>
  </si>
  <si>
    <t>Textilien</t>
  </si>
  <si>
    <t>Geräte, Apparate</t>
  </si>
  <si>
    <t>Kleininventar</t>
  </si>
  <si>
    <t>Transportmittel</t>
  </si>
  <si>
    <t>Verbrauchsmaterial</t>
  </si>
  <si>
    <t>Künstlerischer Schmuck</t>
  </si>
  <si>
    <t>1-9</t>
  </si>
  <si>
    <t>CHF</t>
  </si>
  <si>
    <t>1. Etappe</t>
  </si>
  <si>
    <t>2. Etappe</t>
  </si>
  <si>
    <t>Tiefgarage</t>
  </si>
  <si>
    <t>Parking</t>
  </si>
  <si>
    <t xml:space="preserve">GF              </t>
  </si>
  <si>
    <t xml:space="preserve">NGF              </t>
  </si>
  <si>
    <t>NF</t>
  </si>
  <si>
    <t>HNF</t>
  </si>
  <si>
    <t xml:space="preserve">KF </t>
  </si>
  <si>
    <t>VF</t>
  </si>
  <si>
    <t>Kostenkennzahlen</t>
  </si>
  <si>
    <t>BKP 2+3 / GF</t>
  </si>
  <si>
    <t>BKP 2+3 / GV</t>
  </si>
  <si>
    <t>Baunebenkosten und Übergangskosten</t>
  </si>
  <si>
    <t>Geschossfläche</t>
  </si>
  <si>
    <t>Nutzfläche</t>
  </si>
  <si>
    <t>Gebäudevolumen GV 
gemäss SIA Norm 416</t>
  </si>
  <si>
    <t xml:space="preserve">FF </t>
  </si>
  <si>
    <t>Verkehrsfläche</t>
  </si>
  <si>
    <t>Kunst am Bau</t>
  </si>
  <si>
    <t>Nettogeschossfläche</t>
  </si>
  <si>
    <t>Hauptnutzfläche</t>
  </si>
  <si>
    <t>Nebennutzfläche</t>
  </si>
  <si>
    <t>Funktionsfläche</t>
  </si>
  <si>
    <t>Konstruktionsfläche</t>
  </si>
  <si>
    <t>Flächen- und Volumen-
kennzahlen</t>
  </si>
  <si>
    <t>Datum Indexstand:</t>
  </si>
  <si>
    <t>BKP 
2-stellig</t>
  </si>
  <si>
    <t>BKP 
1-stellig</t>
  </si>
  <si>
    <t>%</t>
  </si>
  <si>
    <t>Total inkl.MwSt.</t>
  </si>
  <si>
    <t>NNF</t>
  </si>
  <si>
    <t>Hochschule:</t>
  </si>
  <si>
    <t>Erstellungsdatum:</t>
  </si>
  <si>
    <t>Standort:</t>
  </si>
  <si>
    <t>Projekt:</t>
  </si>
  <si>
    <t>BKP 2+3 / HNF</t>
  </si>
  <si>
    <t>HNF/GF</t>
  </si>
  <si>
    <t>VF/HNF</t>
  </si>
  <si>
    <t>GV/HNF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</si>
</sst>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#,##0&quot; m2&quot;"/>
    <numFmt numFmtId="165" formatCode="#,##0&quot; m3&quot;"/>
    <numFmt numFmtId="166" formatCode="_ * #,##0_ ;_ * \-#,##0_ ;_ * &quot;-&quot;??_ ;_ @_ "/>
    <numFmt numFmtId="167" formatCode="mm\/yyyy"/>
  </numFmts>
  <fonts count="9">
    <font>
      <sz val="10"/>
      <name val="Helvetica Neue"/>
    </font>
    <font>
      <sz val="11"/>
      <color theme="1"/>
      <name val="Arial"/>
      <family val="2"/>
    </font>
    <font>
      <sz val="10"/>
      <name val="Helvetica Neue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4" fillId="0" borderId="0" xfId="0" applyNumberFormat="1" applyFont="1" applyFill="1" applyProtection="1">
      <protection locked="0"/>
    </xf>
    <xf numFmtId="9" fontId="4" fillId="0" borderId="0" xfId="0" applyNumberFormat="1" applyFont="1" applyFill="1" applyProtection="1">
      <protection locked="0"/>
    </xf>
    <xf numFmtId="3" fontId="0" fillId="0" borderId="0" xfId="0" applyNumberFormat="1" applyFill="1" applyProtection="1">
      <protection locked="0"/>
    </xf>
    <xf numFmtId="9" fontId="0" fillId="0" borderId="0" xfId="0" applyNumberFormat="1" applyFill="1" applyProtection="1">
      <protection locked="0"/>
    </xf>
    <xf numFmtId="164" fontId="3" fillId="2" borderId="9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66" fontId="5" fillId="4" borderId="0" xfId="2" applyNumberFormat="1" applyFont="1" applyFill="1" applyAlignment="1" applyProtection="1">
      <alignment vertical="center" wrapText="1"/>
      <protection locked="0"/>
    </xf>
    <xf numFmtId="166" fontId="5" fillId="0" borderId="0" xfId="2" applyNumberFormat="1" applyFont="1" applyAlignment="1" applyProtection="1">
      <alignment vertical="center" wrapText="1"/>
      <protection locked="0"/>
    </xf>
    <xf numFmtId="166" fontId="5" fillId="4" borderId="14" xfId="2" applyNumberFormat="1" applyFont="1" applyFill="1" applyBorder="1" applyAlignment="1" applyProtection="1">
      <alignment vertical="center" wrapText="1"/>
      <protection locked="0"/>
    </xf>
    <xf numFmtId="166" fontId="5" fillId="0" borderId="0" xfId="2" applyNumberFormat="1" applyFont="1" applyAlignment="1" applyProtection="1">
      <alignment horizontal="right" vertical="center" wrapText="1"/>
      <protection locked="0"/>
    </xf>
    <xf numFmtId="166" fontId="5" fillId="5" borderId="0" xfId="2" applyNumberFormat="1" applyFont="1" applyFill="1" applyAlignment="1" applyProtection="1">
      <alignment horizontal="righ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6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166" fontId="5" fillId="0" borderId="15" xfId="2" applyNumberFormat="1" applyFont="1" applyBorder="1" applyAlignment="1" applyProtection="1">
      <alignment horizontal="right" vertical="center" wrapText="1"/>
    </xf>
    <xf numFmtId="166" fontId="5" fillId="0" borderId="14" xfId="2" applyNumberFormat="1" applyFont="1" applyBorder="1" applyAlignment="1" applyProtection="1">
      <alignment horizontal="right" vertical="center" wrapText="1"/>
    </xf>
    <xf numFmtId="166" fontId="6" fillId="4" borderId="0" xfId="2" applyNumberFormat="1" applyFont="1" applyFill="1" applyAlignment="1" applyProtection="1">
      <alignment horizontal="right" vertical="center" wrapText="1"/>
    </xf>
    <xf numFmtId="166" fontId="0" fillId="0" borderId="0" xfId="2" applyNumberFormat="1" applyFont="1" applyProtection="1"/>
    <xf numFmtId="0" fontId="6" fillId="0" borderId="0" xfId="0" applyFont="1" applyFill="1" applyAlignment="1" applyProtection="1">
      <alignment vertical="center" wrapText="1"/>
    </xf>
    <xf numFmtId="166" fontId="6" fillId="0" borderId="0" xfId="2" applyNumberFormat="1" applyFont="1" applyFill="1" applyAlignment="1" applyProtection="1">
      <alignment horizontal="right" vertical="center" wrapText="1"/>
    </xf>
    <xf numFmtId="166" fontId="5" fillId="0" borderId="0" xfId="2" applyNumberFormat="1" applyFont="1" applyFill="1" applyAlignment="1" applyProtection="1">
      <alignment vertical="center" wrapText="1"/>
    </xf>
    <xf numFmtId="166" fontId="6" fillId="0" borderId="0" xfId="2" applyNumberFormat="1" applyFont="1" applyAlignment="1" applyProtection="1">
      <alignment horizontal="right" vertical="center" wrapText="1"/>
    </xf>
    <xf numFmtId="0" fontId="6" fillId="0" borderId="14" xfId="0" applyFont="1" applyBorder="1" applyAlignment="1" applyProtection="1">
      <alignment vertical="center" wrapText="1"/>
    </xf>
    <xf numFmtId="166" fontId="6" fillId="0" borderId="14" xfId="2" applyNumberFormat="1" applyFont="1" applyBorder="1" applyAlignment="1" applyProtection="1">
      <alignment vertical="center" wrapText="1"/>
    </xf>
    <xf numFmtId="16" fontId="5" fillId="4" borderId="0" xfId="0" quotePrefix="1" applyNumberFormat="1" applyFont="1" applyFill="1" applyBorder="1" applyAlignment="1" applyProtection="1">
      <alignment vertical="center" wrapText="1"/>
    </xf>
    <xf numFmtId="0" fontId="5" fillId="4" borderId="0" xfId="0" applyFont="1" applyFill="1" applyAlignment="1" applyProtection="1">
      <alignment vertical="center" wrapText="1"/>
    </xf>
    <xf numFmtId="166" fontId="5" fillId="4" borderId="0" xfId="2" applyNumberFormat="1" applyFont="1" applyFill="1" applyAlignment="1" applyProtection="1">
      <alignment vertical="center" wrapText="1"/>
    </xf>
    <xf numFmtId="16" fontId="5" fillId="0" borderId="0" xfId="0" quotePrefix="1" applyNumberFormat="1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166" fontId="5" fillId="0" borderId="0" xfId="2" applyNumberFormat="1" applyFont="1" applyAlignment="1" applyProtection="1">
      <alignment vertical="center" wrapText="1"/>
    </xf>
    <xf numFmtId="16" fontId="5" fillId="4" borderId="14" xfId="0" quotePrefix="1" applyNumberFormat="1" applyFont="1" applyFill="1" applyBorder="1" applyAlignment="1" applyProtection="1">
      <alignment vertical="center" wrapText="1"/>
    </xf>
    <xf numFmtId="0" fontId="5" fillId="4" borderId="14" xfId="0" applyFont="1" applyFill="1" applyBorder="1" applyAlignment="1" applyProtection="1">
      <alignment vertical="center" wrapText="1"/>
    </xf>
    <xf numFmtId="166" fontId="5" fillId="4" borderId="14" xfId="2" applyNumberFormat="1" applyFont="1" applyFill="1" applyBorder="1" applyAlignment="1" applyProtection="1">
      <alignment vertical="center" wrapText="1"/>
    </xf>
    <xf numFmtId="16" fontId="6" fillId="3" borderId="14" xfId="0" quotePrefix="1" applyNumberFormat="1" applyFont="1" applyFill="1" applyBorder="1" applyAlignment="1" applyProtection="1">
      <alignment vertical="center" wrapText="1"/>
    </xf>
    <xf numFmtId="0" fontId="6" fillId="3" borderId="14" xfId="0" applyFont="1" applyFill="1" applyBorder="1" applyAlignment="1" applyProtection="1">
      <alignment vertical="center" wrapText="1"/>
    </xf>
    <xf numFmtId="166" fontId="6" fillId="3" borderId="14" xfId="2" applyNumberFormat="1" applyFont="1" applyFill="1" applyBorder="1" applyAlignment="1" applyProtection="1">
      <alignment vertical="center" wrapText="1"/>
    </xf>
    <xf numFmtId="0" fontId="5" fillId="0" borderId="15" xfId="0" applyFont="1" applyBorder="1" applyAlignment="1" applyProtection="1">
      <alignment vertical="top" wrapText="1"/>
    </xf>
    <xf numFmtId="0" fontId="5" fillId="0" borderId="14" xfId="0" applyFont="1" applyBorder="1" applyAlignment="1" applyProtection="1">
      <alignment vertical="top" wrapText="1"/>
    </xf>
    <xf numFmtId="0" fontId="6" fillId="4" borderId="0" xfId="0" applyFont="1" applyFill="1" applyAlignment="1" applyProtection="1">
      <alignment vertical="center"/>
    </xf>
    <xf numFmtId="0" fontId="0" fillId="0" borderId="0" xfId="0" applyAlignment="1" applyProtection="1"/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4" borderId="14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166" fontId="5" fillId="0" borderId="0" xfId="2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left" vertical="top" wrapText="1"/>
    </xf>
    <xf numFmtId="0" fontId="5" fillId="0" borderId="20" xfId="0" applyFont="1" applyBorder="1" applyAlignment="1" applyProtection="1">
      <alignment vertical="top"/>
    </xf>
    <xf numFmtId="0" fontId="5" fillId="0" borderId="20" xfId="0" applyFont="1" applyBorder="1" applyAlignment="1" applyProtection="1">
      <alignment vertical="top" wrapText="1"/>
    </xf>
    <xf numFmtId="166" fontId="5" fillId="0" borderId="20" xfId="2" applyNumberFormat="1" applyFont="1" applyBorder="1" applyAlignment="1" applyProtection="1">
      <alignment horizontal="right" vertical="center" wrapText="1"/>
    </xf>
    <xf numFmtId="16" fontId="6" fillId="6" borderId="21" xfId="0" quotePrefix="1" applyNumberFormat="1" applyFont="1" applyFill="1" applyBorder="1" applyAlignment="1" applyProtection="1">
      <alignment vertical="center" wrapText="1"/>
    </xf>
    <xf numFmtId="0" fontId="6" fillId="6" borderId="21" xfId="0" applyFont="1" applyFill="1" applyBorder="1" applyAlignment="1" applyProtection="1">
      <alignment vertical="center"/>
    </xf>
    <xf numFmtId="0" fontId="6" fillId="6" borderId="21" xfId="0" applyFont="1" applyFill="1" applyBorder="1" applyAlignment="1" applyProtection="1">
      <alignment vertical="center" wrapText="1"/>
    </xf>
    <xf numFmtId="166" fontId="6" fillId="6" borderId="21" xfId="2" applyNumberFormat="1" applyFont="1" applyFill="1" applyBorder="1" applyAlignment="1" applyProtection="1">
      <alignment vertical="center" wrapText="1"/>
    </xf>
    <xf numFmtId="166" fontId="5" fillId="5" borderId="10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9" fontId="0" fillId="0" borderId="0" xfId="0" applyNumberFormat="1" applyFont="1" applyFill="1" applyBorder="1" applyProtection="1"/>
    <xf numFmtId="165" fontId="3" fillId="2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Protection="1"/>
    <xf numFmtId="0" fontId="4" fillId="0" borderId="2" xfId="0" applyFont="1" applyFill="1" applyBorder="1" applyProtection="1"/>
    <xf numFmtId="0" fontId="3" fillId="0" borderId="4" xfId="0" applyFont="1" applyFill="1" applyBorder="1" applyProtection="1"/>
    <xf numFmtId="3" fontId="3" fillId="0" borderId="5" xfId="0" applyNumberFormat="1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4" fillId="0" borderId="4" xfId="0" applyFont="1" applyFill="1" applyBorder="1" applyProtection="1"/>
    <xf numFmtId="0" fontId="4" fillId="0" borderId="1" xfId="0" applyFont="1" applyFill="1" applyBorder="1" applyProtection="1"/>
    <xf numFmtId="0" fontId="4" fillId="0" borderId="6" xfId="0" applyFont="1" applyFill="1" applyBorder="1" applyProtection="1"/>
    <xf numFmtId="9" fontId="3" fillId="0" borderId="2" xfId="0" applyNumberFormat="1" applyFont="1" applyFill="1" applyBorder="1" applyAlignment="1" applyProtection="1">
      <alignment horizontal="right"/>
    </xf>
    <xf numFmtId="0" fontId="4" fillId="0" borderId="22" xfId="0" applyFont="1" applyFill="1" applyBorder="1" applyProtection="1"/>
    <xf numFmtId="0" fontId="3" fillId="0" borderId="0" xfId="0" applyFont="1" applyFill="1" applyBorder="1" applyProtection="1"/>
    <xf numFmtId="0" fontId="4" fillId="0" borderId="23" xfId="0" applyFont="1" applyFill="1" applyBorder="1" applyProtection="1"/>
    <xf numFmtId="0" fontId="4" fillId="0" borderId="10" xfId="0" applyFont="1" applyFill="1" applyBorder="1" applyProtection="1"/>
    <xf numFmtId="0" fontId="4" fillId="0" borderId="24" xfId="0" applyFont="1" applyFill="1" applyBorder="1" applyProtection="1"/>
    <xf numFmtId="0" fontId="4" fillId="0" borderId="5" xfId="0" applyFont="1" applyFill="1" applyBorder="1" applyProtection="1"/>
    <xf numFmtId="3" fontId="3" fillId="0" borderId="0" xfId="0" applyNumberFormat="1" applyFont="1" applyFill="1" applyBorder="1" applyAlignment="1" applyProtection="1">
      <alignment horizontal="left"/>
    </xf>
    <xf numFmtId="9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Protection="1"/>
    <xf numFmtId="0" fontId="3" fillId="0" borderId="0" xfId="0" applyFont="1" applyFill="1" applyBorder="1" applyAlignment="1" applyProtection="1">
      <alignment horizontal="left" vertical="top" wrapText="1"/>
    </xf>
    <xf numFmtId="0" fontId="0" fillId="0" borderId="0" xfId="0" applyFill="1" applyProtection="1"/>
    <xf numFmtId="0" fontId="0" fillId="0" borderId="0" xfId="0" applyFill="1" applyBorder="1" applyAlignment="1" applyProtection="1"/>
    <xf numFmtId="9" fontId="4" fillId="0" borderId="3" xfId="1" applyFont="1" applyFill="1" applyBorder="1" applyAlignment="1" applyProtection="1">
      <alignment horizontal="center"/>
    </xf>
    <xf numFmtId="9" fontId="4" fillId="0" borderId="0" xfId="1" applyFont="1" applyFill="1" applyBorder="1" applyAlignment="1" applyProtection="1">
      <alignment horizontal="right"/>
    </xf>
    <xf numFmtId="0" fontId="0" fillId="0" borderId="6" xfId="0" applyFill="1" applyBorder="1" applyProtection="1"/>
    <xf numFmtId="0" fontId="0" fillId="0" borderId="0" xfId="0" applyFill="1" applyBorder="1" applyAlignment="1" applyProtection="1">
      <alignment horizontal="right"/>
    </xf>
    <xf numFmtId="166" fontId="0" fillId="0" borderId="3" xfId="2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4" fillId="0" borderId="2" xfId="0" applyFont="1" applyFill="1" applyBorder="1" applyAlignment="1" applyProtection="1">
      <alignment horizontal="left"/>
    </xf>
    <xf numFmtId="2" fontId="4" fillId="0" borderId="2" xfId="0" applyNumberFormat="1" applyFont="1" applyFill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right"/>
    </xf>
    <xf numFmtId="0" fontId="0" fillId="0" borderId="1" xfId="0" applyFill="1" applyBorder="1" applyProtection="1"/>
    <xf numFmtId="0" fontId="0" fillId="0" borderId="10" xfId="0" applyFill="1" applyBorder="1" applyAlignment="1" applyProtection="1">
      <alignment horizontal="right"/>
    </xf>
    <xf numFmtId="166" fontId="0" fillId="0" borderId="2" xfId="2" applyNumberFormat="1" applyFont="1" applyFill="1" applyBorder="1" applyAlignment="1" applyProtection="1">
      <alignment horizontal="center"/>
    </xf>
    <xf numFmtId="164" fontId="3" fillId="4" borderId="9" xfId="0" applyNumberFormat="1" applyFont="1" applyFill="1" applyBorder="1" applyAlignment="1" applyProtection="1">
      <alignment horizontal="right"/>
    </xf>
    <xf numFmtId="166" fontId="6" fillId="4" borderId="0" xfId="2" applyNumberFormat="1" applyFont="1" applyFill="1" applyAlignment="1" applyProtection="1">
      <alignment horizontal="left" vertical="center" wrapText="1"/>
    </xf>
    <xf numFmtId="166" fontId="0" fillId="0" borderId="0" xfId="2" applyNumberFormat="1" applyFont="1" applyAlignment="1" applyProtection="1">
      <alignment horizontal="left"/>
    </xf>
    <xf numFmtId="166" fontId="6" fillId="0" borderId="0" xfId="2" applyNumberFormat="1" applyFont="1" applyFill="1" applyAlignment="1" applyProtection="1">
      <alignment horizontal="left" vertical="center" wrapText="1"/>
    </xf>
    <xf numFmtId="166" fontId="5" fillId="0" borderId="0" xfId="2" applyNumberFormat="1" applyFont="1" applyFill="1" applyAlignment="1" applyProtection="1">
      <alignment horizontal="left" vertical="center" wrapText="1"/>
    </xf>
    <xf numFmtId="166" fontId="6" fillId="6" borderId="21" xfId="2" applyNumberFormat="1" applyFont="1" applyFill="1" applyBorder="1" applyAlignment="1" applyProtection="1">
      <alignment horizontal="left" vertical="center" wrapText="1"/>
    </xf>
    <xf numFmtId="166" fontId="5" fillId="0" borderId="14" xfId="2" applyNumberFormat="1" applyFont="1" applyBorder="1" applyAlignment="1" applyProtection="1">
      <alignment horizontal="left" vertical="center" wrapText="1"/>
    </xf>
    <xf numFmtId="166" fontId="5" fillId="4" borderId="0" xfId="2" applyNumberFormat="1" applyFont="1" applyFill="1" applyAlignment="1" applyProtection="1">
      <alignment horizontal="left" vertical="center" wrapText="1"/>
    </xf>
    <xf numFmtId="166" fontId="5" fillId="0" borderId="0" xfId="2" applyNumberFormat="1" applyFont="1" applyAlignment="1" applyProtection="1">
      <alignment horizontal="left" vertical="center" wrapText="1"/>
    </xf>
    <xf numFmtId="166" fontId="5" fillId="4" borderId="14" xfId="2" applyNumberFormat="1" applyFont="1" applyFill="1" applyBorder="1" applyAlignment="1" applyProtection="1">
      <alignment horizontal="left" vertical="center" wrapText="1"/>
    </xf>
    <xf numFmtId="166" fontId="6" fillId="4" borderId="0" xfId="2" applyNumberFormat="1" applyFont="1" applyFill="1" applyAlignment="1" applyProtection="1">
      <alignment vertical="center" wrapText="1"/>
    </xf>
    <xf numFmtId="166" fontId="5" fillId="5" borderId="0" xfId="2" applyNumberFormat="1" applyFont="1" applyFill="1" applyAlignment="1" applyProtection="1">
      <alignment vertical="center" wrapText="1"/>
    </xf>
    <xf numFmtId="166" fontId="5" fillId="5" borderId="14" xfId="2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0" fillId="0" borderId="0" xfId="0" applyFont="1" applyProtection="1"/>
    <xf numFmtId="0" fontId="5" fillId="0" borderId="0" xfId="0" applyFont="1" applyAlignment="1" applyProtection="1">
      <alignment horizontal="left" vertical="center" wrapText="1"/>
    </xf>
    <xf numFmtId="166" fontId="5" fillId="0" borderId="0" xfId="2" applyNumberFormat="1" applyFont="1" applyAlignment="1" applyProtection="1">
      <alignment horizontal="right" vertical="center" wrapText="1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vertical="center"/>
    </xf>
    <xf numFmtId="0" fontId="5" fillId="5" borderId="0" xfId="0" applyFont="1" applyFill="1" applyAlignment="1" applyProtection="1">
      <alignment vertical="center" wrapText="1"/>
    </xf>
    <xf numFmtId="0" fontId="0" fillId="0" borderId="0" xfId="0" applyFont="1" applyFill="1" applyProtection="1"/>
    <xf numFmtId="0" fontId="5" fillId="5" borderId="14" xfId="0" applyFont="1" applyFill="1" applyBorder="1" applyAlignment="1" applyProtection="1">
      <alignment horizontal="left" vertical="center" wrapText="1"/>
    </xf>
    <xf numFmtId="0" fontId="5" fillId="5" borderId="14" xfId="0" applyFont="1" applyFill="1" applyBorder="1" applyAlignment="1" applyProtection="1">
      <alignment vertical="center"/>
    </xf>
    <xf numFmtId="0" fontId="0" fillId="0" borderId="0" xfId="0" applyFont="1" applyBorder="1" applyProtection="1"/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/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166" fontId="6" fillId="0" borderId="0" xfId="2" applyNumberFormat="1" applyFont="1" applyAlignment="1" applyProtection="1">
      <alignment vertical="center" wrapText="1"/>
    </xf>
    <xf numFmtId="0" fontId="5" fillId="0" borderId="15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5" fillId="0" borderId="15" xfId="0" applyFont="1" applyBorder="1" applyAlignment="1" applyProtection="1">
      <alignment vertical="top"/>
    </xf>
    <xf numFmtId="0" fontId="5" fillId="0" borderId="14" xfId="0" applyFont="1" applyBorder="1" applyAlignment="1" applyProtection="1">
      <alignment vertical="top"/>
    </xf>
    <xf numFmtId="0" fontId="0" fillId="4" borderId="19" xfId="0" applyFont="1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167" fontId="4" fillId="4" borderId="19" xfId="0" applyNumberFormat="1" applyFont="1" applyFill="1" applyBorder="1" applyAlignment="1" applyProtection="1">
      <alignment horizontal="left"/>
      <protection locked="0"/>
    </xf>
    <xf numFmtId="167" fontId="0" fillId="4" borderId="19" xfId="0" applyNumberFormat="1" applyFill="1" applyBorder="1" applyAlignment="1" applyProtection="1">
      <alignment horizontal="left"/>
      <protection locked="0"/>
    </xf>
    <xf numFmtId="0" fontId="0" fillId="5" borderId="19" xfId="0" applyFont="1" applyFill="1" applyBorder="1" applyAlignment="1" applyProtection="1">
      <alignment horizontal="right"/>
    </xf>
    <xf numFmtId="0" fontId="0" fillId="0" borderId="19" xfId="0" applyBorder="1" applyAlignment="1" applyProtection="1">
      <alignment horizontal="right"/>
    </xf>
    <xf numFmtId="0" fontId="4" fillId="5" borderId="16" xfId="0" applyNumberFormat="1" applyFont="1" applyFill="1" applyBorder="1" applyAlignment="1" applyProtection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167" fontId="4" fillId="5" borderId="16" xfId="0" applyNumberFormat="1" applyFont="1" applyFill="1" applyBorder="1" applyAlignment="1" applyProtection="1">
      <alignment horizontal="left"/>
    </xf>
    <xf numFmtId="167" fontId="0" fillId="0" borderId="17" xfId="0" applyNumberFormat="1" applyBorder="1" applyAlignment="1">
      <alignment horizontal="left"/>
    </xf>
    <xf numFmtId="167" fontId="0" fillId="0" borderId="18" xfId="0" applyNumberFormat="1" applyBorder="1" applyAlignment="1">
      <alignment horizontal="left"/>
    </xf>
    <xf numFmtId="0" fontId="4" fillId="0" borderId="7" xfId="0" applyFont="1" applyFill="1" applyBorder="1" applyAlignment="1" applyProtection="1">
      <alignment vertical="top" wrapText="1"/>
    </xf>
    <xf numFmtId="0" fontId="4" fillId="0" borderId="8" xfId="0" applyFont="1" applyFill="1" applyBorder="1" applyAlignment="1" applyProtection="1">
      <alignment vertical="top" wrapText="1"/>
    </xf>
    <xf numFmtId="0" fontId="4" fillId="0" borderId="7" xfId="0" applyFont="1" applyFill="1" applyBorder="1" applyAlignment="1" applyProtection="1">
      <alignment wrapText="1"/>
    </xf>
    <xf numFmtId="0" fontId="4" fillId="0" borderId="8" xfId="0" applyFont="1" applyFill="1" applyBorder="1" applyAlignment="1" applyProtection="1">
      <alignment wrapText="1"/>
    </xf>
    <xf numFmtId="0" fontId="3" fillId="0" borderId="11" xfId="0" applyFont="1" applyFill="1" applyBorder="1" applyAlignment="1" applyProtection="1">
      <alignment horizontal="left" vertical="top" wrapText="1"/>
    </xf>
    <xf numFmtId="0" fontId="0" fillId="0" borderId="13" xfId="0" applyFill="1" applyBorder="1" applyAlignment="1" applyProtection="1">
      <alignment horizontal="left" vertical="top" wrapText="1"/>
    </xf>
    <xf numFmtId="0" fontId="0" fillId="0" borderId="12" xfId="0" applyFill="1" applyBorder="1" applyAlignment="1" applyProtection="1"/>
    <xf numFmtId="0" fontId="0" fillId="0" borderId="13" xfId="0" applyFill="1" applyBorder="1" applyAlignment="1" applyProtection="1"/>
    <xf numFmtId="0" fontId="4" fillId="0" borderId="7" xfId="0" applyFont="1" applyFill="1" applyBorder="1" applyAlignment="1" applyProtection="1">
      <alignment horizontal="left" wrapText="1"/>
    </xf>
    <xf numFmtId="0" fontId="4" fillId="0" borderId="8" xfId="0" applyFont="1" applyFill="1" applyBorder="1" applyAlignment="1" applyProtection="1">
      <alignment horizontal="left" wrapText="1"/>
    </xf>
    <xf numFmtId="0" fontId="3" fillId="0" borderId="13" xfId="0" applyFont="1" applyFill="1" applyBorder="1" applyAlignment="1" applyProtection="1">
      <alignment horizontal="left" vertical="top"/>
    </xf>
    <xf numFmtId="0" fontId="0" fillId="5" borderId="16" xfId="0" applyFill="1" applyBorder="1" applyAlignment="1" applyProtection="1">
      <alignment horizontal="right"/>
    </xf>
    <xf numFmtId="0" fontId="0" fillId="5" borderId="18" xfId="0" applyFill="1" applyBorder="1" applyAlignment="1" applyProtection="1">
      <alignment horizontal="right"/>
    </xf>
  </cellXfs>
  <cellStyles count="4">
    <cellStyle name="Komma" xfId="2" builtinId="3"/>
    <cellStyle name="Prozent" xfId="1" builtinId="5"/>
    <cellStyle name="Standard" xfId="0" builtinId="0"/>
    <cellStyle name="Standard 2" xfId="3"/>
  </cellStyles>
  <dxfs count="0"/>
  <tableStyles count="0" defaultTableStyle="TableStyleMedium9" defaultPivotStyle="PivotStyleMedium4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130"/>
  <sheetViews>
    <sheetView tabSelected="1" view="pageBreakPreview" topLeftCell="A90" zoomScaleNormal="96" zoomScaleSheetLayoutView="100" workbookViewId="0">
      <selection activeCell="E127" sqref="E127"/>
    </sheetView>
  </sheetViews>
  <sheetFormatPr baseColWidth="10" defaultColWidth="11.28515625" defaultRowHeight="12.75"/>
  <cols>
    <col min="1" max="1" width="6.140625" style="20" customWidth="1"/>
    <col min="2" max="2" width="8.7109375" style="19" customWidth="1"/>
    <col min="3" max="3" width="15.7109375" style="48" customWidth="1"/>
    <col min="4" max="4" width="40.7109375" style="20" customWidth="1"/>
    <col min="5" max="5" width="10.7109375" style="26" customWidth="1"/>
    <col min="6" max="6" width="15.7109375" style="26" customWidth="1"/>
    <col min="7" max="7" width="1.140625" style="66" customWidth="1"/>
    <col min="8" max="8" width="6.85546875" style="66" customWidth="1"/>
    <col min="9" max="9" width="6.42578125" style="19" customWidth="1"/>
    <col min="10" max="10" width="55.7109375" style="20" customWidth="1"/>
    <col min="11" max="12" width="12.7109375" style="20" customWidth="1"/>
    <col min="13" max="16384" width="11.28515625" style="20"/>
  </cols>
  <sheetData>
    <row r="2" spans="2:8">
      <c r="B2" s="141" t="s">
        <v>93</v>
      </c>
      <c r="C2" s="141"/>
      <c r="D2" s="137"/>
      <c r="E2" s="138"/>
      <c r="F2" s="138"/>
    </row>
    <row r="3" spans="2:8">
      <c r="B3" s="141" t="s">
        <v>91</v>
      </c>
      <c r="C3" s="141"/>
      <c r="D3" s="137"/>
      <c r="E3" s="138"/>
      <c r="F3" s="138"/>
    </row>
    <row r="4" spans="2:8">
      <c r="B4" s="141" t="s">
        <v>94</v>
      </c>
      <c r="C4" s="141"/>
      <c r="D4" s="137"/>
      <c r="E4" s="137"/>
      <c r="F4" s="137"/>
    </row>
    <row r="5" spans="2:8">
      <c r="B5" s="141" t="s">
        <v>92</v>
      </c>
      <c r="C5" s="141"/>
      <c r="D5" s="139"/>
      <c r="E5" s="140"/>
      <c r="F5" s="140"/>
    </row>
    <row r="6" spans="2:8">
      <c r="B6" s="142" t="s">
        <v>85</v>
      </c>
      <c r="C6" s="142"/>
      <c r="D6" s="139"/>
      <c r="E6" s="140"/>
      <c r="F6" s="140"/>
    </row>
    <row r="7" spans="2:8" ht="13.5" thickBot="1">
      <c r="C7" s="19"/>
    </row>
    <row r="8" spans="2:8">
      <c r="B8" s="57" t="str">
        <f>B34</f>
        <v>BKP</v>
      </c>
      <c r="C8" s="58"/>
      <c r="D8" s="59"/>
      <c r="E8" s="60"/>
      <c r="F8" s="60" t="s">
        <v>5</v>
      </c>
      <c r="H8" s="67" t="s">
        <v>88</v>
      </c>
    </row>
    <row r="9" spans="2:8" ht="14.25">
      <c r="B9" s="17">
        <v>1</v>
      </c>
      <c r="C9" s="47" t="s">
        <v>6</v>
      </c>
      <c r="D9" s="18"/>
      <c r="E9" s="25"/>
      <c r="F9" s="104">
        <f>BKP_01</f>
        <v>0</v>
      </c>
      <c r="H9" s="68" t="str">
        <f>IF($F$27&gt;0,F9/$F$27,"")</f>
        <v/>
      </c>
    </row>
    <row r="10" spans="2:8">
      <c r="F10" s="105"/>
      <c r="H10" s="68"/>
    </row>
    <row r="11" spans="2:8" ht="14.25">
      <c r="B11" s="17">
        <v>2</v>
      </c>
      <c r="C11" s="47" t="s">
        <v>17</v>
      </c>
      <c r="D11" s="18"/>
      <c r="E11" s="25"/>
      <c r="F11" s="104">
        <f>BKP_02</f>
        <v>0</v>
      </c>
      <c r="H11" s="68" t="str">
        <f>IF($F$27&gt;0,F11/$F$27,"")</f>
        <v/>
      </c>
    </row>
    <row r="12" spans="2:8">
      <c r="F12" s="105"/>
      <c r="H12" s="68"/>
    </row>
    <row r="13" spans="2:8" ht="14.25">
      <c r="B13" s="17">
        <v>3</v>
      </c>
      <c r="C13" s="47" t="s">
        <v>27</v>
      </c>
      <c r="D13" s="18"/>
      <c r="E13" s="25"/>
      <c r="F13" s="104">
        <f>BKP_03</f>
        <v>0</v>
      </c>
      <c r="H13" s="68" t="str">
        <f>IF($F$27&gt;0,F13/$F$27,"")</f>
        <v/>
      </c>
    </row>
    <row r="14" spans="2:8">
      <c r="F14" s="105"/>
      <c r="H14" s="68"/>
    </row>
    <row r="15" spans="2:8" ht="14.25">
      <c r="B15" s="17">
        <v>4</v>
      </c>
      <c r="C15" s="47" t="s">
        <v>29</v>
      </c>
      <c r="D15" s="18"/>
      <c r="E15" s="25"/>
      <c r="F15" s="104">
        <f>BKP_04</f>
        <v>0</v>
      </c>
      <c r="H15" s="68" t="str">
        <f>IF($F$27&gt;0,F15/$F$27,"")</f>
        <v/>
      </c>
    </row>
    <row r="16" spans="2:8">
      <c r="F16" s="105"/>
      <c r="H16" s="68"/>
    </row>
    <row r="17" spans="2:8" ht="14.25">
      <c r="B17" s="17">
        <v>5</v>
      </c>
      <c r="C17" s="47" t="s">
        <v>72</v>
      </c>
      <c r="D17" s="18"/>
      <c r="E17" s="25"/>
      <c r="F17" s="104">
        <f>BKP_05</f>
        <v>0</v>
      </c>
      <c r="H17" s="68" t="str">
        <f>IF($F$27&gt;0,F17/$F$27,"")</f>
        <v/>
      </c>
    </row>
    <row r="18" spans="2:8">
      <c r="F18" s="105"/>
      <c r="H18" s="68"/>
    </row>
    <row r="19" spans="2:8" ht="14.25">
      <c r="B19" s="17">
        <v>6</v>
      </c>
      <c r="C19" s="47" t="str">
        <f>C96</f>
        <v>Reserve</v>
      </c>
      <c r="D19" s="18"/>
      <c r="E19" s="25"/>
      <c r="F19" s="104">
        <f>BKP_06</f>
        <v>0</v>
      </c>
      <c r="H19" s="68" t="str">
        <f>IF($F$27&gt;0,F19/$F$27,"")</f>
        <v/>
      </c>
    </row>
    <row r="20" spans="2:8" ht="14.25">
      <c r="B20" s="21"/>
      <c r="C20" s="49"/>
      <c r="D20" s="27"/>
      <c r="E20" s="28"/>
      <c r="F20" s="106"/>
      <c r="H20" s="68"/>
    </row>
    <row r="21" spans="2:8" ht="14.25">
      <c r="B21" s="17">
        <v>7</v>
      </c>
      <c r="C21" s="47" t="str">
        <f>C100</f>
        <v>Reserve</v>
      </c>
      <c r="D21" s="18"/>
      <c r="E21" s="25"/>
      <c r="F21" s="104">
        <f>BKP_07</f>
        <v>0</v>
      </c>
      <c r="H21" s="68" t="str">
        <f>IF($F$27&gt;0,F21/$F$27,"")</f>
        <v/>
      </c>
    </row>
    <row r="22" spans="2:8" ht="14.25">
      <c r="B22" s="21"/>
      <c r="C22" s="49"/>
      <c r="D22" s="27"/>
      <c r="E22" s="28"/>
      <c r="F22" s="106"/>
      <c r="H22" s="68"/>
    </row>
    <row r="23" spans="2:8" ht="14.25">
      <c r="B23" s="17">
        <v>8</v>
      </c>
      <c r="C23" s="47" t="str">
        <f>C104</f>
        <v>Kunst am Bau</v>
      </c>
      <c r="D23" s="18"/>
      <c r="E23" s="25"/>
      <c r="F23" s="104">
        <f>BKP_08</f>
        <v>0</v>
      </c>
      <c r="H23" s="68" t="str">
        <f>IF($F$27&gt;0,F23/$F$27,"")</f>
        <v/>
      </c>
    </row>
    <row r="24" spans="2:8" ht="14.25">
      <c r="B24" s="21"/>
      <c r="C24" s="49"/>
      <c r="D24" s="27"/>
      <c r="E24" s="28"/>
      <c r="F24" s="106"/>
      <c r="H24" s="68"/>
    </row>
    <row r="25" spans="2:8" ht="15" customHeight="1">
      <c r="B25" s="17">
        <v>9</v>
      </c>
      <c r="C25" s="47" t="s">
        <v>48</v>
      </c>
      <c r="D25" s="18"/>
      <c r="E25" s="25"/>
      <c r="F25" s="104">
        <f>BKP_09</f>
        <v>0</v>
      </c>
      <c r="H25" s="68" t="str">
        <f>IF($F$27&gt;0,F25/$F$27,"")</f>
        <v/>
      </c>
    </row>
    <row r="26" spans="2:8">
      <c r="B26" s="22"/>
      <c r="C26" s="50"/>
      <c r="D26" s="22"/>
      <c r="E26" s="29"/>
      <c r="F26" s="107"/>
      <c r="H26" s="68"/>
    </row>
    <row r="27" spans="2:8" ht="15" thickBot="1">
      <c r="B27" s="61" t="s">
        <v>57</v>
      </c>
      <c r="C27" s="62" t="str">
        <f>C120</f>
        <v>Total inkl.MwSt.</v>
      </c>
      <c r="D27" s="63"/>
      <c r="E27" s="64"/>
      <c r="F27" s="108">
        <f>SUM(F9:F26)</f>
        <v>0</v>
      </c>
      <c r="H27" s="68" t="str">
        <f>IF($F$27&gt;0,F27/$F$27,"")</f>
        <v/>
      </c>
    </row>
    <row r="28" spans="2:8" ht="15" thickBot="1">
      <c r="B28" s="31"/>
      <c r="C28" s="51"/>
      <c r="D28" s="31"/>
      <c r="E28" s="32"/>
      <c r="F28" s="109"/>
    </row>
    <row r="29" spans="2:8">
      <c r="B29" s="33" t="s">
        <v>57</v>
      </c>
      <c r="C29" s="52" t="s">
        <v>59</v>
      </c>
      <c r="D29" s="34"/>
      <c r="E29" s="35"/>
      <c r="F29" s="110">
        <f>F124</f>
        <v>0</v>
      </c>
    </row>
    <row r="30" spans="2:8">
      <c r="B30" s="36" t="s">
        <v>57</v>
      </c>
      <c r="C30" s="53" t="s">
        <v>60</v>
      </c>
      <c r="D30" s="37"/>
      <c r="E30" s="38"/>
      <c r="F30" s="111">
        <f>F125</f>
        <v>0</v>
      </c>
    </row>
    <row r="31" spans="2:8" ht="13.5" thickBot="1">
      <c r="B31" s="39" t="s">
        <v>57</v>
      </c>
      <c r="C31" s="54" t="s">
        <v>62</v>
      </c>
      <c r="D31" s="40"/>
      <c r="E31" s="41"/>
      <c r="F31" s="112">
        <f>F126</f>
        <v>0</v>
      </c>
    </row>
    <row r="32" spans="2:8">
      <c r="B32" s="36"/>
      <c r="C32" s="116"/>
      <c r="D32" s="117"/>
      <c r="E32" s="56"/>
      <c r="F32" s="56"/>
    </row>
    <row r="33" spans="1:13" s="118" customFormat="1" ht="13.5" thickBot="1">
      <c r="A33" s="89"/>
      <c r="B33" s="36"/>
      <c r="C33" s="116"/>
      <c r="D33" s="117"/>
      <c r="E33" s="56"/>
      <c r="F33" s="56"/>
      <c r="G33" s="66"/>
      <c r="H33" s="66"/>
    </row>
    <row r="34" spans="1:13" s="118" customFormat="1">
      <c r="B34" s="133" t="s">
        <v>0</v>
      </c>
      <c r="C34" s="135" t="s">
        <v>4</v>
      </c>
      <c r="D34" s="45"/>
      <c r="E34" s="23"/>
      <c r="F34" s="23" t="s">
        <v>5</v>
      </c>
      <c r="G34" s="66"/>
      <c r="H34" s="66"/>
    </row>
    <row r="35" spans="1:13" s="118" customFormat="1" ht="26.25" thickBot="1">
      <c r="B35" s="134"/>
      <c r="C35" s="136"/>
      <c r="D35" s="46"/>
      <c r="E35" s="24" t="s">
        <v>86</v>
      </c>
      <c r="F35" s="24" t="s">
        <v>87</v>
      </c>
      <c r="G35" s="66"/>
      <c r="H35" s="66"/>
    </row>
    <row r="36" spans="1:13" s="118" customFormat="1" ht="14.25">
      <c r="B36" s="17">
        <v>1</v>
      </c>
      <c r="C36" s="47" t="s">
        <v>6</v>
      </c>
      <c r="D36" s="18"/>
      <c r="E36" s="25"/>
      <c r="F36" s="113">
        <f>SUM(E37:E46)</f>
        <v>0</v>
      </c>
      <c r="G36" s="66"/>
      <c r="H36" s="66"/>
    </row>
    <row r="37" spans="1:13" s="118" customFormat="1">
      <c r="B37" s="119">
        <v>10</v>
      </c>
      <c r="C37" s="53" t="s">
        <v>7</v>
      </c>
      <c r="D37" s="37"/>
      <c r="E37" s="15">
        <v>0</v>
      </c>
      <c r="F37" s="38"/>
      <c r="G37" s="66"/>
      <c r="H37" s="66"/>
    </row>
    <row r="38" spans="1:13" s="118" customFormat="1">
      <c r="B38" s="121">
        <v>11</v>
      </c>
      <c r="C38" s="122" t="s">
        <v>8</v>
      </c>
      <c r="D38" s="123"/>
      <c r="E38" s="16">
        <v>0</v>
      </c>
      <c r="F38" s="114"/>
      <c r="G38" s="66"/>
      <c r="H38" s="66"/>
    </row>
    <row r="39" spans="1:13" s="118" customFormat="1">
      <c r="B39" s="119">
        <v>12</v>
      </c>
      <c r="C39" s="53" t="s">
        <v>9</v>
      </c>
      <c r="D39" s="37"/>
      <c r="E39" s="15">
        <v>0</v>
      </c>
      <c r="F39" s="38"/>
      <c r="G39" s="66"/>
      <c r="H39" s="66"/>
    </row>
    <row r="40" spans="1:13" s="118" customFormat="1">
      <c r="B40" s="121">
        <v>13</v>
      </c>
      <c r="C40" s="122" t="s">
        <v>10</v>
      </c>
      <c r="D40" s="123"/>
      <c r="E40" s="16">
        <v>0</v>
      </c>
      <c r="F40" s="114"/>
      <c r="G40" s="66"/>
      <c r="H40" s="66"/>
    </row>
    <row r="41" spans="1:13" s="118" customFormat="1">
      <c r="B41" s="119">
        <v>14</v>
      </c>
      <c r="C41" s="53" t="s">
        <v>11</v>
      </c>
      <c r="D41" s="37"/>
      <c r="E41" s="15">
        <v>0</v>
      </c>
      <c r="F41" s="38"/>
      <c r="G41" s="66"/>
      <c r="H41" s="66"/>
    </row>
    <row r="42" spans="1:13" s="118" customFormat="1">
      <c r="B42" s="121">
        <v>15</v>
      </c>
      <c r="C42" s="122" t="s">
        <v>12</v>
      </c>
      <c r="D42" s="123"/>
      <c r="E42" s="16">
        <v>0</v>
      </c>
      <c r="F42" s="114"/>
      <c r="G42" s="66"/>
      <c r="H42" s="66"/>
    </row>
    <row r="43" spans="1:13">
      <c r="A43" s="118"/>
      <c r="B43" s="119">
        <v>16</v>
      </c>
      <c r="C43" s="53" t="s">
        <v>13</v>
      </c>
      <c r="D43" s="37"/>
      <c r="E43" s="15">
        <v>0</v>
      </c>
      <c r="F43" s="38"/>
      <c r="M43" s="118"/>
    </row>
    <row r="44" spans="1:13" s="118" customFormat="1">
      <c r="B44" s="121">
        <v>17</v>
      </c>
      <c r="C44" s="122" t="s">
        <v>14</v>
      </c>
      <c r="D44" s="123"/>
      <c r="E44" s="16">
        <v>0</v>
      </c>
      <c r="F44" s="114"/>
      <c r="G44" s="66"/>
      <c r="H44" s="66"/>
    </row>
    <row r="45" spans="1:13" s="118" customFormat="1">
      <c r="B45" s="119">
        <v>18</v>
      </c>
      <c r="C45" s="53" t="s">
        <v>15</v>
      </c>
      <c r="D45" s="37"/>
      <c r="E45" s="15">
        <v>0</v>
      </c>
      <c r="F45" s="38"/>
      <c r="G45" s="66"/>
      <c r="H45" s="66"/>
    </row>
    <row r="46" spans="1:13" s="118" customFormat="1">
      <c r="A46" s="124"/>
      <c r="B46" s="121">
        <v>19</v>
      </c>
      <c r="C46" s="122" t="s">
        <v>16</v>
      </c>
      <c r="D46" s="123"/>
      <c r="E46" s="16">
        <v>0</v>
      </c>
      <c r="F46" s="114"/>
      <c r="G46" s="66"/>
      <c r="H46" s="66"/>
    </row>
    <row r="47" spans="1:13" s="118" customFormat="1">
      <c r="A47" s="124"/>
      <c r="B47" s="119"/>
      <c r="C47" s="53"/>
      <c r="D47" s="37"/>
      <c r="E47" s="120"/>
      <c r="F47" s="38"/>
      <c r="G47" s="66"/>
      <c r="H47" s="66"/>
    </row>
    <row r="48" spans="1:13" s="118" customFormat="1" ht="14.25">
      <c r="A48" s="124"/>
      <c r="B48" s="17">
        <v>2</v>
      </c>
      <c r="C48" s="47" t="s">
        <v>17</v>
      </c>
      <c r="D48" s="18"/>
      <c r="E48" s="25"/>
      <c r="F48" s="113">
        <f>SUM(E49:E58)</f>
        <v>0</v>
      </c>
      <c r="G48" s="66"/>
      <c r="H48" s="66"/>
    </row>
    <row r="49" spans="1:13" s="118" customFormat="1">
      <c r="A49" s="124"/>
      <c r="B49" s="119">
        <v>20</v>
      </c>
      <c r="C49" s="53" t="s">
        <v>18</v>
      </c>
      <c r="D49" s="37"/>
      <c r="E49" s="15">
        <v>0</v>
      </c>
      <c r="F49" s="38"/>
      <c r="G49" s="66"/>
      <c r="H49" s="66"/>
    </row>
    <row r="50" spans="1:13" s="118" customFormat="1">
      <c r="A50" s="124"/>
      <c r="B50" s="121">
        <v>21</v>
      </c>
      <c r="C50" s="122" t="s">
        <v>19</v>
      </c>
      <c r="D50" s="123"/>
      <c r="E50" s="16">
        <v>0</v>
      </c>
      <c r="F50" s="114"/>
      <c r="G50" s="66"/>
      <c r="H50" s="66"/>
    </row>
    <row r="51" spans="1:13" s="118" customFormat="1">
      <c r="A51" s="124"/>
      <c r="B51" s="119">
        <v>22</v>
      </c>
      <c r="C51" s="53" t="s">
        <v>20</v>
      </c>
      <c r="D51" s="37"/>
      <c r="E51" s="15">
        <v>0</v>
      </c>
      <c r="F51" s="38"/>
      <c r="G51" s="66"/>
      <c r="H51" s="66"/>
    </row>
    <row r="52" spans="1:13" s="118" customFormat="1">
      <c r="A52" s="124"/>
      <c r="B52" s="121">
        <v>23</v>
      </c>
      <c r="C52" s="122" t="s">
        <v>21</v>
      </c>
      <c r="D52" s="123"/>
      <c r="E52" s="16">
        <v>0</v>
      </c>
      <c r="F52" s="114"/>
      <c r="G52" s="66"/>
      <c r="H52" s="66"/>
    </row>
    <row r="53" spans="1:13" s="118" customFormat="1">
      <c r="A53" s="124"/>
      <c r="B53" s="119">
        <v>24</v>
      </c>
      <c r="C53" s="53" t="s">
        <v>22</v>
      </c>
      <c r="D53" s="37"/>
      <c r="E53" s="15">
        <v>0</v>
      </c>
      <c r="F53" s="38"/>
      <c r="G53" s="66"/>
      <c r="H53" s="66"/>
    </row>
    <row r="54" spans="1:13" s="118" customFormat="1">
      <c r="A54" s="124"/>
      <c r="B54" s="121">
        <v>25</v>
      </c>
      <c r="C54" s="122" t="s">
        <v>23</v>
      </c>
      <c r="D54" s="123"/>
      <c r="E54" s="16">
        <v>0</v>
      </c>
      <c r="F54" s="114"/>
      <c r="G54" s="66"/>
      <c r="H54" s="66"/>
    </row>
    <row r="55" spans="1:13">
      <c r="A55" s="124"/>
      <c r="B55" s="119">
        <v>26</v>
      </c>
      <c r="C55" s="53" t="s">
        <v>24</v>
      </c>
      <c r="D55" s="37"/>
      <c r="E55" s="15">
        <v>0</v>
      </c>
      <c r="F55" s="38"/>
      <c r="M55" s="118"/>
    </row>
    <row r="56" spans="1:13" s="118" customFormat="1">
      <c r="A56" s="124"/>
      <c r="B56" s="121">
        <v>27</v>
      </c>
      <c r="C56" s="122" t="s">
        <v>25</v>
      </c>
      <c r="D56" s="123"/>
      <c r="E56" s="16">
        <v>0</v>
      </c>
      <c r="F56" s="114"/>
      <c r="G56" s="66"/>
      <c r="H56" s="66"/>
    </row>
    <row r="57" spans="1:13" s="118" customFormat="1">
      <c r="A57" s="124"/>
      <c r="B57" s="119">
        <v>28</v>
      </c>
      <c r="C57" s="53" t="s">
        <v>26</v>
      </c>
      <c r="D57" s="37"/>
      <c r="E57" s="15">
        <v>0</v>
      </c>
      <c r="F57" s="38"/>
      <c r="G57" s="66"/>
      <c r="H57" s="66"/>
    </row>
    <row r="58" spans="1:13" s="118" customFormat="1">
      <c r="A58" s="124"/>
      <c r="B58" s="121">
        <v>29</v>
      </c>
      <c r="C58" s="122" t="s">
        <v>16</v>
      </c>
      <c r="D58" s="123"/>
      <c r="E58" s="16">
        <v>0</v>
      </c>
      <c r="F58" s="114"/>
      <c r="G58" s="66"/>
      <c r="H58" s="66"/>
    </row>
    <row r="59" spans="1:13" s="118" customFormat="1">
      <c r="A59" s="124"/>
      <c r="B59" s="119"/>
      <c r="C59" s="53"/>
      <c r="D59" s="37"/>
      <c r="E59" s="120"/>
      <c r="F59" s="38"/>
      <c r="G59" s="66"/>
      <c r="H59" s="66"/>
    </row>
    <row r="60" spans="1:13" s="118" customFormat="1" ht="14.25">
      <c r="A60" s="124"/>
      <c r="B60" s="17">
        <v>3</v>
      </c>
      <c r="C60" s="47" t="s">
        <v>27</v>
      </c>
      <c r="D60" s="18"/>
      <c r="E60" s="25"/>
      <c r="F60" s="113">
        <f>SUM(E61:E70)</f>
        <v>0</v>
      </c>
      <c r="G60" s="66"/>
      <c r="H60" s="66"/>
    </row>
    <row r="61" spans="1:13" s="118" customFormat="1">
      <c r="A61" s="124"/>
      <c r="B61" s="119">
        <v>30</v>
      </c>
      <c r="C61" s="53" t="s">
        <v>18</v>
      </c>
      <c r="D61" s="37"/>
      <c r="E61" s="15">
        <v>0</v>
      </c>
      <c r="F61" s="38"/>
      <c r="G61" s="66"/>
      <c r="H61" s="66"/>
    </row>
    <row r="62" spans="1:13" s="118" customFormat="1">
      <c r="A62" s="124"/>
      <c r="B62" s="121">
        <v>31</v>
      </c>
      <c r="C62" s="122" t="s">
        <v>19</v>
      </c>
      <c r="D62" s="123"/>
      <c r="E62" s="16">
        <v>0</v>
      </c>
      <c r="F62" s="114"/>
      <c r="G62" s="66"/>
      <c r="H62" s="66"/>
    </row>
    <row r="63" spans="1:13" s="118" customFormat="1">
      <c r="A63" s="124"/>
      <c r="B63" s="119">
        <v>32</v>
      </c>
      <c r="C63" s="53" t="s">
        <v>20</v>
      </c>
      <c r="D63" s="37"/>
      <c r="E63" s="15">
        <v>0</v>
      </c>
      <c r="F63" s="38"/>
      <c r="G63" s="66"/>
      <c r="H63" s="66"/>
    </row>
    <row r="64" spans="1:13" s="118" customFormat="1">
      <c r="A64" s="124"/>
      <c r="B64" s="121">
        <v>33</v>
      </c>
      <c r="C64" s="122" t="s">
        <v>28</v>
      </c>
      <c r="D64" s="123"/>
      <c r="E64" s="16">
        <v>0</v>
      </c>
      <c r="F64" s="114"/>
      <c r="G64" s="66"/>
      <c r="H64" s="66"/>
    </row>
    <row r="65" spans="1:13" s="118" customFormat="1">
      <c r="A65" s="124"/>
      <c r="B65" s="119">
        <v>34</v>
      </c>
      <c r="C65" s="53" t="s">
        <v>22</v>
      </c>
      <c r="D65" s="37"/>
      <c r="E65" s="15">
        <v>0</v>
      </c>
      <c r="F65" s="38"/>
      <c r="G65" s="66"/>
      <c r="H65" s="66"/>
    </row>
    <row r="66" spans="1:13" s="118" customFormat="1">
      <c r="A66" s="124"/>
      <c r="B66" s="121">
        <v>35</v>
      </c>
      <c r="C66" s="122" t="s">
        <v>23</v>
      </c>
      <c r="D66" s="123"/>
      <c r="E66" s="16">
        <v>0</v>
      </c>
      <c r="F66" s="114"/>
      <c r="G66" s="66"/>
      <c r="H66" s="66"/>
    </row>
    <row r="67" spans="1:13">
      <c r="A67" s="124"/>
      <c r="B67" s="119">
        <v>36</v>
      </c>
      <c r="C67" s="53" t="s">
        <v>24</v>
      </c>
      <c r="D67" s="37"/>
      <c r="E67" s="15">
        <v>0</v>
      </c>
      <c r="F67" s="38"/>
      <c r="M67" s="118"/>
    </row>
    <row r="68" spans="1:13" s="118" customFormat="1">
      <c r="A68" s="124"/>
      <c r="B68" s="121">
        <v>37</v>
      </c>
      <c r="C68" s="122" t="s">
        <v>25</v>
      </c>
      <c r="D68" s="123"/>
      <c r="E68" s="16">
        <v>0</v>
      </c>
      <c r="F68" s="114"/>
      <c r="G68" s="66"/>
      <c r="H68" s="66"/>
    </row>
    <row r="69" spans="1:13" s="118" customFormat="1">
      <c r="A69" s="124"/>
      <c r="B69" s="119">
        <v>38</v>
      </c>
      <c r="C69" s="53" t="s">
        <v>26</v>
      </c>
      <c r="D69" s="37"/>
      <c r="E69" s="15">
        <v>0</v>
      </c>
      <c r="F69" s="38"/>
      <c r="G69" s="66"/>
      <c r="H69" s="66"/>
    </row>
    <row r="70" spans="1:13" s="118" customFormat="1">
      <c r="A70" s="124"/>
      <c r="B70" s="121">
        <v>39</v>
      </c>
      <c r="C70" s="122" t="s">
        <v>16</v>
      </c>
      <c r="D70" s="123"/>
      <c r="E70" s="16">
        <v>0</v>
      </c>
      <c r="F70" s="114"/>
      <c r="G70" s="66"/>
      <c r="H70" s="66"/>
    </row>
    <row r="71" spans="1:13" s="118" customFormat="1">
      <c r="A71" s="124"/>
      <c r="B71" s="119"/>
      <c r="C71" s="53"/>
      <c r="D71" s="37"/>
      <c r="E71" s="120"/>
      <c r="F71" s="38"/>
      <c r="G71" s="66"/>
      <c r="H71" s="66"/>
    </row>
    <row r="72" spans="1:13" s="118" customFormat="1" ht="14.25">
      <c r="A72" s="124"/>
      <c r="B72" s="17">
        <v>4</v>
      </c>
      <c r="C72" s="47" t="s">
        <v>29</v>
      </c>
      <c r="D72" s="18"/>
      <c r="E72" s="25"/>
      <c r="F72" s="113">
        <f>SUM(E73:E82)</f>
        <v>0</v>
      </c>
      <c r="G72" s="66"/>
      <c r="H72" s="66"/>
    </row>
    <row r="73" spans="1:13" s="118" customFormat="1">
      <c r="A73" s="124"/>
      <c r="B73" s="119">
        <v>40</v>
      </c>
      <c r="C73" s="53" t="s">
        <v>30</v>
      </c>
      <c r="D73" s="37"/>
      <c r="E73" s="15">
        <v>0</v>
      </c>
      <c r="F73" s="38"/>
      <c r="G73" s="66"/>
      <c r="H73" s="66"/>
    </row>
    <row r="74" spans="1:13" s="118" customFormat="1">
      <c r="A74" s="124"/>
      <c r="B74" s="121">
        <v>41</v>
      </c>
      <c r="C74" s="122" t="s">
        <v>31</v>
      </c>
      <c r="D74" s="123"/>
      <c r="E74" s="16">
        <v>0</v>
      </c>
      <c r="F74" s="114"/>
      <c r="G74" s="66"/>
      <c r="H74" s="66"/>
    </row>
    <row r="75" spans="1:13" s="118" customFormat="1">
      <c r="A75" s="124"/>
      <c r="B75" s="119">
        <v>42</v>
      </c>
      <c r="C75" s="53" t="s">
        <v>32</v>
      </c>
      <c r="D75" s="37"/>
      <c r="E75" s="15">
        <v>0</v>
      </c>
      <c r="F75" s="38"/>
      <c r="G75" s="66"/>
      <c r="H75" s="66"/>
    </row>
    <row r="76" spans="1:13" s="118" customFormat="1">
      <c r="A76" s="124"/>
      <c r="B76" s="121">
        <v>43</v>
      </c>
      <c r="C76" s="122" t="s">
        <v>15</v>
      </c>
      <c r="D76" s="123"/>
      <c r="E76" s="16">
        <v>0</v>
      </c>
      <c r="F76" s="114"/>
      <c r="G76" s="66"/>
      <c r="H76" s="66"/>
    </row>
    <row r="77" spans="1:13" s="118" customFormat="1">
      <c r="A77" s="124"/>
      <c r="B77" s="119">
        <v>44</v>
      </c>
      <c r="C77" s="53" t="s">
        <v>33</v>
      </c>
      <c r="D77" s="37"/>
      <c r="E77" s="15">
        <v>0</v>
      </c>
      <c r="F77" s="38"/>
      <c r="G77" s="66"/>
      <c r="H77" s="66"/>
    </row>
    <row r="78" spans="1:13" s="118" customFormat="1">
      <c r="A78" s="124"/>
      <c r="B78" s="121">
        <v>45</v>
      </c>
      <c r="C78" s="122" t="s">
        <v>34</v>
      </c>
      <c r="D78" s="123"/>
      <c r="E78" s="16">
        <v>0</v>
      </c>
      <c r="F78" s="114"/>
      <c r="G78" s="66"/>
      <c r="H78" s="66"/>
    </row>
    <row r="79" spans="1:13">
      <c r="A79" s="124"/>
      <c r="B79" s="119">
        <v>46</v>
      </c>
      <c r="C79" s="53" t="s">
        <v>35</v>
      </c>
      <c r="D79" s="37"/>
      <c r="E79" s="15">
        <v>0</v>
      </c>
      <c r="F79" s="38"/>
      <c r="M79" s="118"/>
    </row>
    <row r="80" spans="1:13" s="118" customFormat="1">
      <c r="A80" s="124"/>
      <c r="B80" s="121">
        <v>47</v>
      </c>
      <c r="C80" s="122" t="s">
        <v>36</v>
      </c>
      <c r="D80" s="123"/>
      <c r="E80" s="16">
        <v>0</v>
      </c>
      <c r="F80" s="114"/>
      <c r="G80" s="66"/>
      <c r="H80" s="66"/>
    </row>
    <row r="81" spans="1:13" s="118" customFormat="1">
      <c r="A81" s="124"/>
      <c r="B81" s="119">
        <v>48</v>
      </c>
      <c r="C81" s="53" t="s">
        <v>37</v>
      </c>
      <c r="D81" s="37"/>
      <c r="E81" s="15">
        <v>0</v>
      </c>
      <c r="F81" s="38"/>
      <c r="G81" s="66"/>
      <c r="H81" s="66"/>
    </row>
    <row r="82" spans="1:13" s="118" customFormat="1" ht="15" customHeight="1">
      <c r="A82" s="124"/>
      <c r="B82" s="121">
        <v>49</v>
      </c>
      <c r="C82" s="122" t="s">
        <v>16</v>
      </c>
      <c r="D82" s="123"/>
      <c r="E82" s="16">
        <v>0</v>
      </c>
      <c r="F82" s="114"/>
      <c r="G82" s="66"/>
      <c r="H82" s="66"/>
    </row>
    <row r="83" spans="1:13" s="118" customFormat="1" ht="14.25" customHeight="1">
      <c r="A83" s="124"/>
      <c r="B83" s="119"/>
      <c r="C83" s="53"/>
      <c r="D83" s="37"/>
      <c r="E83" s="120"/>
      <c r="F83" s="38"/>
      <c r="G83" s="66"/>
      <c r="H83" s="66"/>
    </row>
    <row r="84" spans="1:13" s="118" customFormat="1" ht="14.25">
      <c r="A84" s="124"/>
      <c r="B84" s="17">
        <v>5</v>
      </c>
      <c r="C84" s="47" t="s">
        <v>38</v>
      </c>
      <c r="D84" s="18"/>
      <c r="E84" s="25"/>
      <c r="F84" s="113">
        <f>SUM(E85:E94)</f>
        <v>0</v>
      </c>
      <c r="G84" s="66"/>
      <c r="H84" s="66"/>
    </row>
    <row r="85" spans="1:13" s="118" customFormat="1">
      <c r="A85" s="124"/>
      <c r="B85" s="119">
        <v>50</v>
      </c>
      <c r="C85" s="53" t="s">
        <v>39</v>
      </c>
      <c r="D85" s="37"/>
      <c r="E85" s="15"/>
      <c r="F85" s="38"/>
      <c r="G85" s="66"/>
      <c r="H85" s="66"/>
    </row>
    <row r="86" spans="1:13" s="118" customFormat="1">
      <c r="A86" s="124"/>
      <c r="B86" s="121">
        <v>51</v>
      </c>
      <c r="C86" s="122" t="s">
        <v>40</v>
      </c>
      <c r="D86" s="123"/>
      <c r="E86" s="16">
        <v>0</v>
      </c>
      <c r="F86" s="114"/>
      <c r="G86" s="66"/>
      <c r="H86" s="66"/>
    </row>
    <row r="87" spans="1:13" s="118" customFormat="1">
      <c r="A87" s="124"/>
      <c r="B87" s="119">
        <v>52</v>
      </c>
      <c r="C87" s="53" t="s">
        <v>41</v>
      </c>
      <c r="D87" s="37"/>
      <c r="E87" s="15">
        <v>0</v>
      </c>
      <c r="F87" s="38"/>
      <c r="G87" s="66"/>
      <c r="H87" s="66"/>
    </row>
    <row r="88" spans="1:13" s="118" customFormat="1" ht="14.25" customHeight="1">
      <c r="A88" s="124"/>
      <c r="B88" s="121">
        <v>53</v>
      </c>
      <c r="C88" s="122" t="s">
        <v>42</v>
      </c>
      <c r="D88" s="123"/>
      <c r="E88" s="16">
        <v>0</v>
      </c>
      <c r="F88" s="114"/>
      <c r="G88" s="66"/>
      <c r="H88" s="66"/>
    </row>
    <row r="89" spans="1:13" s="118" customFormat="1">
      <c r="A89" s="124"/>
      <c r="B89" s="119">
        <v>54</v>
      </c>
      <c r="C89" s="53" t="s">
        <v>43</v>
      </c>
      <c r="D89" s="37"/>
      <c r="E89" s="15">
        <v>0</v>
      </c>
      <c r="F89" s="38"/>
      <c r="G89" s="66"/>
      <c r="H89" s="66"/>
    </row>
    <row r="90" spans="1:13" s="118" customFormat="1">
      <c r="A90" s="124"/>
      <c r="B90" s="121">
        <v>55</v>
      </c>
      <c r="C90" s="122" t="s">
        <v>44</v>
      </c>
      <c r="D90" s="123"/>
      <c r="E90" s="16">
        <v>0</v>
      </c>
      <c r="F90" s="114"/>
      <c r="G90" s="66"/>
      <c r="H90" s="66"/>
    </row>
    <row r="91" spans="1:13">
      <c r="A91" s="124"/>
      <c r="B91" s="119">
        <v>56</v>
      </c>
      <c r="C91" s="53" t="s">
        <v>45</v>
      </c>
      <c r="D91" s="37"/>
      <c r="E91" s="15">
        <v>0</v>
      </c>
      <c r="F91" s="38"/>
      <c r="M91" s="118"/>
    </row>
    <row r="92" spans="1:13" s="118" customFormat="1">
      <c r="A92" s="124"/>
      <c r="B92" s="121">
        <v>57</v>
      </c>
      <c r="C92" s="122" t="s">
        <v>46</v>
      </c>
      <c r="D92" s="123"/>
      <c r="E92" s="16">
        <v>0</v>
      </c>
      <c r="F92" s="114"/>
      <c r="G92" s="66"/>
      <c r="H92" s="66"/>
    </row>
    <row r="93" spans="1:13" s="118" customFormat="1">
      <c r="A93" s="124"/>
      <c r="B93" s="119">
        <v>58</v>
      </c>
      <c r="C93" s="53" t="s">
        <v>47</v>
      </c>
      <c r="D93" s="37"/>
      <c r="E93" s="15">
        <v>0</v>
      </c>
      <c r="F93" s="38"/>
      <c r="G93" s="66"/>
      <c r="H93" s="66"/>
    </row>
    <row r="94" spans="1:13" s="118" customFormat="1">
      <c r="A94" s="124"/>
      <c r="B94" s="121">
        <v>59</v>
      </c>
      <c r="C94" s="122" t="s">
        <v>16</v>
      </c>
      <c r="D94" s="123"/>
      <c r="E94" s="16">
        <v>0</v>
      </c>
      <c r="F94" s="114"/>
      <c r="G94" s="66"/>
      <c r="H94" s="66"/>
    </row>
    <row r="95" spans="1:13" s="118" customFormat="1">
      <c r="A95" s="124"/>
      <c r="B95" s="119"/>
      <c r="C95" s="53"/>
      <c r="D95" s="37"/>
      <c r="E95" s="120"/>
      <c r="F95" s="38"/>
      <c r="G95" s="66"/>
      <c r="H95" s="66"/>
    </row>
    <row r="96" spans="1:13" s="118" customFormat="1" ht="14.25">
      <c r="A96" s="124"/>
      <c r="B96" s="17">
        <v>6</v>
      </c>
      <c r="C96" s="47" t="s">
        <v>15</v>
      </c>
      <c r="D96" s="18"/>
      <c r="E96" s="25"/>
      <c r="F96" s="113">
        <f>SUM(E97:E98)</f>
        <v>0</v>
      </c>
      <c r="G96" s="66"/>
      <c r="H96" s="66"/>
    </row>
    <row r="97" spans="1:8" s="118" customFormat="1">
      <c r="A97" s="124"/>
      <c r="B97" s="119">
        <v>60</v>
      </c>
      <c r="C97" s="53" t="s">
        <v>15</v>
      </c>
      <c r="D97" s="37"/>
      <c r="E97" s="15">
        <v>0</v>
      </c>
      <c r="F97" s="38"/>
      <c r="G97" s="66"/>
      <c r="H97" s="66"/>
    </row>
    <row r="98" spans="1:8" s="118" customFormat="1">
      <c r="A98" s="124"/>
      <c r="B98" s="121">
        <v>61</v>
      </c>
      <c r="C98" s="122" t="s">
        <v>15</v>
      </c>
      <c r="D98" s="123"/>
      <c r="E98" s="16">
        <v>0</v>
      </c>
      <c r="F98" s="114"/>
      <c r="G98" s="66"/>
      <c r="H98" s="66"/>
    </row>
    <row r="99" spans="1:8" s="118" customFormat="1">
      <c r="A99" s="124"/>
      <c r="B99" s="119"/>
      <c r="C99" s="53"/>
      <c r="D99" s="37"/>
      <c r="E99" s="120"/>
      <c r="F99" s="38"/>
      <c r="G99" s="66"/>
      <c r="H99" s="66"/>
    </row>
    <row r="100" spans="1:8" s="118" customFormat="1" ht="14.25">
      <c r="A100" s="124"/>
      <c r="B100" s="17">
        <v>7</v>
      </c>
      <c r="C100" s="47" t="s">
        <v>15</v>
      </c>
      <c r="D100" s="18"/>
      <c r="E100" s="25"/>
      <c r="F100" s="113">
        <f>SUM(E101:E102)</f>
        <v>0</v>
      </c>
      <c r="G100" s="66"/>
      <c r="H100" s="66"/>
    </row>
    <row r="101" spans="1:8" s="118" customFormat="1">
      <c r="A101" s="124"/>
      <c r="B101" s="119">
        <v>70</v>
      </c>
      <c r="C101" s="53" t="s">
        <v>15</v>
      </c>
      <c r="D101" s="37"/>
      <c r="E101" s="15">
        <v>0</v>
      </c>
      <c r="F101" s="38"/>
      <c r="G101" s="66"/>
      <c r="H101" s="66"/>
    </row>
    <row r="102" spans="1:8" s="118" customFormat="1">
      <c r="A102" s="124"/>
      <c r="B102" s="121">
        <v>71</v>
      </c>
      <c r="C102" s="122" t="s">
        <v>15</v>
      </c>
      <c r="D102" s="123"/>
      <c r="E102" s="16">
        <v>0</v>
      </c>
      <c r="F102" s="114"/>
      <c r="G102" s="66"/>
      <c r="H102" s="66"/>
    </row>
    <row r="103" spans="1:8" s="118" customFormat="1">
      <c r="A103" s="124"/>
      <c r="B103" s="119"/>
      <c r="C103" s="53"/>
      <c r="D103" s="37"/>
      <c r="E103" s="120"/>
      <c r="F103" s="38"/>
      <c r="G103" s="66"/>
      <c r="H103" s="66"/>
    </row>
    <row r="104" spans="1:8" s="118" customFormat="1" ht="14.25">
      <c r="A104" s="124"/>
      <c r="B104" s="17">
        <v>8</v>
      </c>
      <c r="C104" s="47" t="s">
        <v>78</v>
      </c>
      <c r="D104" s="18"/>
      <c r="E104" s="25"/>
      <c r="F104" s="113">
        <f>SUM(E105:E106)</f>
        <v>0</v>
      </c>
      <c r="G104" s="66"/>
      <c r="H104" s="66"/>
    </row>
    <row r="105" spans="1:8" s="118" customFormat="1">
      <c r="A105" s="124"/>
      <c r="B105" s="119">
        <v>80</v>
      </c>
      <c r="C105" s="53" t="s">
        <v>78</v>
      </c>
      <c r="D105" s="37"/>
      <c r="E105" s="15">
        <v>0</v>
      </c>
      <c r="F105" s="38"/>
      <c r="G105" s="66"/>
      <c r="H105" s="66"/>
    </row>
    <row r="106" spans="1:8" s="118" customFormat="1">
      <c r="A106" s="124"/>
      <c r="B106" s="121">
        <v>81</v>
      </c>
      <c r="C106" s="122" t="s">
        <v>15</v>
      </c>
      <c r="D106" s="123"/>
      <c r="E106" s="16">
        <v>0</v>
      </c>
      <c r="F106" s="114"/>
      <c r="G106" s="66"/>
      <c r="H106" s="66"/>
    </row>
    <row r="107" spans="1:8" s="118" customFormat="1">
      <c r="A107" s="124"/>
      <c r="B107" s="119"/>
      <c r="C107" s="53"/>
      <c r="D107" s="37"/>
      <c r="E107" s="120"/>
      <c r="F107" s="38"/>
      <c r="G107" s="66"/>
      <c r="H107" s="66"/>
    </row>
    <row r="108" spans="1:8" s="118" customFormat="1" ht="14.25">
      <c r="A108" s="124"/>
      <c r="B108" s="17">
        <v>9</v>
      </c>
      <c r="C108" s="47" t="s">
        <v>48</v>
      </c>
      <c r="D108" s="18"/>
      <c r="E108" s="25"/>
      <c r="F108" s="113">
        <f>SUM(E109:E118)</f>
        <v>0</v>
      </c>
      <c r="G108" s="66"/>
      <c r="H108" s="66"/>
    </row>
    <row r="109" spans="1:8" s="118" customFormat="1">
      <c r="A109" s="124"/>
      <c r="B109" s="119">
        <v>90</v>
      </c>
      <c r="C109" s="53" t="s">
        <v>49</v>
      </c>
      <c r="D109" s="37"/>
      <c r="E109" s="15">
        <v>0</v>
      </c>
      <c r="F109" s="38"/>
      <c r="G109" s="66"/>
      <c r="H109" s="66"/>
    </row>
    <row r="110" spans="1:8" s="118" customFormat="1">
      <c r="A110" s="124"/>
      <c r="B110" s="121">
        <v>91</v>
      </c>
      <c r="C110" s="122" t="s">
        <v>50</v>
      </c>
      <c r="D110" s="123"/>
      <c r="E110" s="16">
        <v>0</v>
      </c>
      <c r="F110" s="114"/>
      <c r="G110" s="66"/>
      <c r="H110" s="66"/>
    </row>
    <row r="111" spans="1:8" s="118" customFormat="1">
      <c r="A111" s="124"/>
      <c r="B111" s="119">
        <v>92</v>
      </c>
      <c r="C111" s="53" t="s">
        <v>51</v>
      </c>
      <c r="D111" s="37"/>
      <c r="E111" s="15">
        <v>0</v>
      </c>
      <c r="F111" s="38"/>
      <c r="G111" s="66"/>
      <c r="H111" s="66"/>
    </row>
    <row r="112" spans="1:8" s="118" customFormat="1">
      <c r="A112" s="124"/>
      <c r="B112" s="121">
        <v>93</v>
      </c>
      <c r="C112" s="122" t="s">
        <v>52</v>
      </c>
      <c r="D112" s="123"/>
      <c r="E112" s="16">
        <v>0</v>
      </c>
      <c r="F112" s="114"/>
      <c r="G112" s="66"/>
      <c r="H112" s="66"/>
    </row>
    <row r="113" spans="1:13" s="118" customFormat="1">
      <c r="A113" s="124"/>
      <c r="B113" s="119">
        <v>94</v>
      </c>
      <c r="C113" s="53" t="s">
        <v>53</v>
      </c>
      <c r="D113" s="37"/>
      <c r="E113" s="15">
        <v>0</v>
      </c>
      <c r="F113" s="38"/>
      <c r="G113" s="66"/>
      <c r="H113" s="66"/>
    </row>
    <row r="114" spans="1:13" s="118" customFormat="1" ht="14.25" customHeight="1">
      <c r="A114" s="124"/>
      <c r="B114" s="121">
        <v>95</v>
      </c>
      <c r="C114" s="122" t="s">
        <v>15</v>
      </c>
      <c r="D114" s="123"/>
      <c r="E114" s="16">
        <v>0</v>
      </c>
      <c r="F114" s="114"/>
      <c r="G114" s="66"/>
      <c r="H114" s="66"/>
    </row>
    <row r="115" spans="1:13" s="118" customFormat="1" ht="15" customHeight="1">
      <c r="A115" s="66"/>
      <c r="B115" s="119">
        <v>96</v>
      </c>
      <c r="C115" s="53" t="s">
        <v>54</v>
      </c>
      <c r="D115" s="37"/>
      <c r="E115" s="15">
        <v>0</v>
      </c>
      <c r="F115" s="38"/>
      <c r="G115" s="66"/>
      <c r="H115" s="66"/>
    </row>
    <row r="116" spans="1:13">
      <c r="A116" s="66"/>
      <c r="B116" s="121">
        <v>97</v>
      </c>
      <c r="C116" s="122" t="s">
        <v>55</v>
      </c>
      <c r="D116" s="123"/>
      <c r="E116" s="16">
        <v>0</v>
      </c>
      <c r="F116" s="114"/>
      <c r="M116" s="118"/>
    </row>
    <row r="117" spans="1:13">
      <c r="A117" s="66"/>
      <c r="B117" s="119">
        <v>98</v>
      </c>
      <c r="C117" s="53" t="s">
        <v>56</v>
      </c>
      <c r="D117" s="37"/>
      <c r="E117" s="15">
        <v>0</v>
      </c>
      <c r="F117" s="38"/>
      <c r="M117" s="118"/>
    </row>
    <row r="118" spans="1:13" ht="13.5" thickBot="1">
      <c r="A118" s="66"/>
      <c r="B118" s="125">
        <v>99</v>
      </c>
      <c r="C118" s="126" t="s">
        <v>16</v>
      </c>
      <c r="D118" s="126"/>
      <c r="E118" s="65">
        <v>0</v>
      </c>
      <c r="F118" s="115"/>
      <c r="M118" s="118"/>
    </row>
    <row r="119" spans="1:13" ht="14.25" customHeight="1">
      <c r="A119" s="66"/>
      <c r="B119" s="37"/>
      <c r="C119" s="53"/>
      <c r="D119" s="37"/>
      <c r="E119" s="38"/>
      <c r="F119" s="38"/>
      <c r="M119" s="118"/>
    </row>
    <row r="120" spans="1:13" ht="15" customHeight="1" thickBot="1">
      <c r="A120" s="127"/>
      <c r="B120" s="42" t="s">
        <v>57</v>
      </c>
      <c r="C120" s="55" t="s">
        <v>89</v>
      </c>
      <c r="D120" s="43"/>
      <c r="E120" s="44"/>
      <c r="F120" s="44">
        <f>BKP_01+BKP_02+BKP_03+BKP_04+BKP_05+BKP_06+BKP_07+BKP_08+BKP_09</f>
        <v>0</v>
      </c>
      <c r="M120" s="118"/>
    </row>
    <row r="121" spans="1:13" s="118" customFormat="1">
      <c r="A121" s="127"/>
      <c r="B121" s="128"/>
      <c r="C121" s="129"/>
      <c r="E121" s="26"/>
      <c r="F121" s="26"/>
      <c r="G121" s="66"/>
      <c r="H121" s="66"/>
    </row>
    <row r="122" spans="1:13" s="118" customFormat="1" ht="14.25">
      <c r="A122" s="127"/>
      <c r="B122" s="130" t="s">
        <v>0</v>
      </c>
      <c r="C122" s="131" t="s">
        <v>4</v>
      </c>
      <c r="D122" s="130"/>
      <c r="E122" s="132"/>
      <c r="F122" s="30" t="s">
        <v>58</v>
      </c>
      <c r="G122" s="66"/>
      <c r="H122" s="66"/>
    </row>
    <row r="123" spans="1:13" s="118" customFormat="1" ht="26.25" thickBot="1">
      <c r="B123" s="31"/>
      <c r="C123" s="51"/>
      <c r="D123" s="31"/>
      <c r="E123" s="24" t="str">
        <f>E35</f>
        <v>BKP 
2-stellig</v>
      </c>
      <c r="F123" s="24" t="str">
        <f>F35</f>
        <v>BKP 
1-stellig</v>
      </c>
      <c r="G123" s="66"/>
      <c r="H123" s="66"/>
    </row>
    <row r="124" spans="1:13">
      <c r="A124" s="118"/>
      <c r="B124" s="33" t="s">
        <v>57</v>
      </c>
      <c r="C124" s="52" t="s">
        <v>59</v>
      </c>
      <c r="D124" s="34"/>
      <c r="E124" s="12">
        <v>0</v>
      </c>
      <c r="F124" s="35"/>
      <c r="I124" s="128"/>
      <c r="J124" s="118"/>
      <c r="K124" s="118"/>
      <c r="L124" s="118"/>
      <c r="M124" s="118"/>
    </row>
    <row r="125" spans="1:13">
      <c r="A125" s="118"/>
      <c r="B125" s="36" t="s">
        <v>57</v>
      </c>
      <c r="C125" s="53" t="s">
        <v>60</v>
      </c>
      <c r="D125" s="37"/>
      <c r="E125" s="13">
        <v>0</v>
      </c>
      <c r="F125" s="38"/>
      <c r="I125" s="128"/>
      <c r="J125" s="118"/>
      <c r="K125" s="118"/>
      <c r="L125" s="118"/>
      <c r="M125" s="118"/>
    </row>
    <row r="126" spans="1:13" ht="13.5" thickBot="1">
      <c r="A126" s="118"/>
      <c r="B126" s="39" t="s">
        <v>57</v>
      </c>
      <c r="C126" s="54" t="s">
        <v>61</v>
      </c>
      <c r="D126" s="40"/>
      <c r="E126" s="14">
        <v>0</v>
      </c>
      <c r="F126" s="41"/>
    </row>
    <row r="127" spans="1:13">
      <c r="A127" s="118"/>
      <c r="B127" s="118"/>
      <c r="C127" s="129"/>
      <c r="D127" s="118"/>
    </row>
    <row r="128" spans="1:13">
      <c r="A128" s="118"/>
      <c r="B128" s="118"/>
      <c r="C128" s="129"/>
      <c r="D128" s="118"/>
    </row>
    <row r="129" spans="1:4">
      <c r="A129" s="118"/>
      <c r="B129" s="128"/>
      <c r="C129" s="129"/>
      <c r="D129" s="118"/>
    </row>
    <row r="130" spans="1:4">
      <c r="A130" s="118"/>
      <c r="B130" s="128"/>
      <c r="C130" s="129"/>
      <c r="D130" s="118"/>
    </row>
  </sheetData>
  <sheetProtection password="FD4D" sheet="1" objects="1" scenarios="1"/>
  <mergeCells count="12">
    <mergeCell ref="B34:B35"/>
    <mergeCell ref="C34:C35"/>
    <mergeCell ref="D3:F3"/>
    <mergeCell ref="D2:F2"/>
    <mergeCell ref="D6:F6"/>
    <mergeCell ref="B2:C2"/>
    <mergeCell ref="B3:C3"/>
    <mergeCell ref="B4:C4"/>
    <mergeCell ref="B5:C5"/>
    <mergeCell ref="B6:C6"/>
    <mergeCell ref="D4:F4"/>
    <mergeCell ref="D5:F5"/>
  </mergeCells>
  <pageMargins left="0.74803149606299213" right="0.86614173228346458" top="1.1417322834645669" bottom="0.6692913385826772" header="0.31496062992125984" footer="0.31496062992125984"/>
  <pageSetup paperSize="9" scale="88" fitToHeight="0" orientation="portrait" r:id="rId1"/>
  <headerFooter differentFirst="1" scaleWithDoc="0">
    <oddHeader>&amp;L&amp;"Arial,Fett"&amp;14 &amp;C&amp;"Arial,Fett"&amp;14 04 Kostenschätzung oder -voranschlag</oddHeader>
    <oddFooter>&amp;L&amp;"Arial,Standard"&amp;8&amp;F
&amp;D&amp;R&amp;"Arial,Standard"&amp;8&amp;A
&amp;P / &amp;N</oddFooter>
    <firstHeader>&amp;L&amp;G
&amp;"Arial,Fett"&amp;16 &amp;C&amp;"Arial,Fett"&amp;14 04 Kostenschätzung
oder -voranschlag&amp;R&amp;G</firstHeader>
    <firstFooter>&amp;L&amp;"Arial,Standard"&amp;8&amp;F
&amp;D&amp;R&amp;"Arial,Standard"&amp;8&amp;A
&amp;P / &amp;N</firstFooter>
  </headerFooter>
  <rowBreaks count="1" manualBreakCount="1">
    <brk id="33" max="5" man="1"/>
  </rowBreaks>
  <colBreaks count="1" manualBreakCount="1">
    <brk id="8" max="1048575" man="1"/>
  </colBreaks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47"/>
  <sheetViews>
    <sheetView view="pageBreakPreview" zoomScale="98" zoomScaleNormal="100" zoomScaleSheetLayoutView="98" workbookViewId="0">
      <selection activeCell="B32" sqref="B32"/>
    </sheetView>
  </sheetViews>
  <sheetFormatPr baseColWidth="10" defaultColWidth="11.42578125" defaultRowHeight="12.75"/>
  <cols>
    <col min="1" max="1" width="4.7109375" style="1" customWidth="1"/>
    <col min="2" max="2" width="16.7109375" style="1" customWidth="1"/>
    <col min="3" max="5" width="6.7109375" style="1" customWidth="1"/>
    <col min="6" max="6" width="16.7109375" style="1" customWidth="1"/>
    <col min="7" max="9" width="6.7109375" style="1" customWidth="1"/>
    <col min="10" max="10" width="16.7109375" style="1" customWidth="1"/>
    <col min="11" max="13" width="6.7109375" style="1" customWidth="1"/>
    <col min="14" max="14" width="16.7109375" style="1" customWidth="1"/>
    <col min="15" max="15" width="6.7109375" style="1" customWidth="1"/>
    <col min="16" max="16" width="2.7109375" style="1" customWidth="1"/>
    <col min="17" max="16384" width="11.42578125" style="1"/>
  </cols>
  <sheetData>
    <row r="1" spans="2:19">
      <c r="B1" s="160" t="str">
        <f>'04 Kostenschätzung oder KV'!B2</f>
        <v>Standort:</v>
      </c>
      <c r="C1" s="161"/>
      <c r="D1" s="143" t="str">
        <f>IF('04 Kostenschätzung oder KV'!D2="","-",'04 Kostenschätzung oder KV'!D2)</f>
        <v>-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Q1" s="20"/>
    </row>
    <row r="2" spans="2:19">
      <c r="B2" s="160" t="str">
        <f>'04 Kostenschätzung oder KV'!B3</f>
        <v>Hochschule:</v>
      </c>
      <c r="C2" s="161"/>
      <c r="D2" s="143" t="str">
        <f>IF('04 Kostenschätzung oder KV'!D3="","-",'04 Kostenschätzung oder KV'!D3)</f>
        <v>-</v>
      </c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</row>
    <row r="3" spans="2:19">
      <c r="B3" s="160" t="str">
        <f>'04 Kostenschätzung oder KV'!B4</f>
        <v>Projekt:</v>
      </c>
      <c r="C3" s="161"/>
      <c r="D3" s="143" t="str">
        <f>IF('04 Kostenschätzung oder KV'!D4="","-",'04 Kostenschätzung oder KV'!D4)</f>
        <v>-</v>
      </c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5"/>
    </row>
    <row r="4" spans="2:19">
      <c r="B4" s="160" t="str">
        <f>'04 Kostenschätzung oder KV'!B5</f>
        <v>Erstellungsdatum:</v>
      </c>
      <c r="C4" s="161"/>
      <c r="D4" s="146" t="str">
        <f>IF('04 Kostenschätzung oder KV'!D5="","-",'04 Kostenschätzung oder KV'!D5)</f>
        <v>-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8"/>
    </row>
    <row r="5" spans="2:19">
      <c r="B5" s="160" t="str">
        <f>'04 Kostenschätzung oder KV'!B6</f>
        <v>Datum Indexstand:</v>
      </c>
      <c r="C5" s="161"/>
      <c r="D5" s="146" t="str">
        <f>IF('04 Kostenschätzung oder KV'!D6="","-",'04 Kostenschätzung oder KV'!D6)</f>
        <v>-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</row>
    <row r="6" spans="2:19" ht="13.5" thickBot="1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2"/>
    </row>
    <row r="7" spans="2:19" ht="13.5" thickBot="1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1"/>
      <c r="N7" s="72" t="s">
        <v>66</v>
      </c>
      <c r="O7" s="73"/>
      <c r="P7" s="2"/>
    </row>
    <row r="8" spans="2:19" ht="30" customHeight="1" thickBot="1">
      <c r="B8" s="70"/>
      <c r="C8" s="70"/>
      <c r="D8" s="70"/>
      <c r="E8" s="70"/>
      <c r="F8" s="70"/>
      <c r="G8" s="70"/>
      <c r="H8" s="70"/>
      <c r="I8" s="70"/>
      <c r="J8" s="70"/>
      <c r="K8" s="70"/>
      <c r="L8" s="74"/>
      <c r="M8" s="75"/>
      <c r="N8" s="149" t="s">
        <v>80</v>
      </c>
      <c r="O8" s="150"/>
      <c r="P8" s="2"/>
    </row>
    <row r="9" spans="2:19" ht="13.5" thickBot="1">
      <c r="B9" s="70"/>
      <c r="C9" s="70"/>
      <c r="D9" s="70"/>
      <c r="E9" s="70"/>
      <c r="F9" s="70"/>
      <c r="G9" s="70"/>
      <c r="H9" s="70"/>
      <c r="I9" s="71"/>
      <c r="J9" s="72" t="s">
        <v>65</v>
      </c>
      <c r="K9" s="73"/>
      <c r="L9" s="76"/>
      <c r="M9" s="77"/>
      <c r="N9" s="10">
        <v>1</v>
      </c>
      <c r="O9" s="78">
        <f>IF(B16=0,"",N9/B16)</f>
        <v>0.2</v>
      </c>
      <c r="P9" s="2"/>
    </row>
    <row r="10" spans="2:19" ht="30" customHeight="1" thickBot="1">
      <c r="B10" s="70"/>
      <c r="C10" s="70"/>
      <c r="D10" s="70"/>
      <c r="E10" s="70"/>
      <c r="F10" s="70"/>
      <c r="G10" s="70"/>
      <c r="H10" s="70"/>
      <c r="I10" s="75"/>
      <c r="J10" s="149" t="s">
        <v>74</v>
      </c>
      <c r="K10" s="150"/>
      <c r="L10" s="74"/>
      <c r="M10" s="77"/>
      <c r="N10" s="70"/>
      <c r="O10" s="70"/>
      <c r="P10" s="2"/>
    </row>
    <row r="11" spans="2:19" ht="13.5" thickBot="1">
      <c r="B11" s="70"/>
      <c r="C11" s="70"/>
      <c r="D11" s="70"/>
      <c r="E11" s="70"/>
      <c r="F11" s="72" t="s">
        <v>64</v>
      </c>
      <c r="G11" s="73"/>
      <c r="H11" s="76"/>
      <c r="I11" s="77"/>
      <c r="J11" s="103">
        <f>N9+N13</f>
        <v>2</v>
      </c>
      <c r="K11" s="78">
        <f>IF(B16=0,"",J11/B16)</f>
        <v>0.4</v>
      </c>
      <c r="L11" s="74"/>
      <c r="M11" s="76"/>
      <c r="N11" s="72" t="s">
        <v>90</v>
      </c>
      <c r="O11" s="73"/>
      <c r="P11" s="2"/>
    </row>
    <row r="12" spans="2:19" ht="30" customHeight="1">
      <c r="B12" s="70"/>
      <c r="C12" s="70"/>
      <c r="D12" s="74"/>
      <c r="E12" s="79"/>
      <c r="F12" s="151" t="s">
        <v>79</v>
      </c>
      <c r="G12" s="152"/>
      <c r="H12" s="70"/>
      <c r="I12" s="77"/>
      <c r="J12" s="70"/>
      <c r="K12" s="70"/>
      <c r="L12" s="74"/>
      <c r="M12" s="74"/>
      <c r="N12" s="149" t="s">
        <v>81</v>
      </c>
      <c r="O12" s="150"/>
      <c r="P12" s="2"/>
      <c r="S12" s="11"/>
    </row>
    <row r="13" spans="2:19" ht="13.5" thickBot="1">
      <c r="B13" s="70"/>
      <c r="C13" s="80"/>
      <c r="D13" s="74"/>
      <c r="E13" s="81"/>
      <c r="F13" s="103">
        <f>J11+J16+J21</f>
        <v>4</v>
      </c>
      <c r="G13" s="78">
        <f>IF(B16=0,"",F13/B16)</f>
        <v>0.8</v>
      </c>
      <c r="H13" s="70"/>
      <c r="I13" s="77"/>
      <c r="J13" s="70"/>
      <c r="K13" s="70"/>
      <c r="L13" s="70"/>
      <c r="M13" s="70"/>
      <c r="N13" s="10">
        <v>1</v>
      </c>
      <c r="O13" s="78">
        <f>IF(B16=0,"",N13/B16)</f>
        <v>0.2</v>
      </c>
      <c r="P13" s="2"/>
    </row>
    <row r="14" spans="2:19" ht="13.5" thickBot="1">
      <c r="B14" s="72" t="s">
        <v>63</v>
      </c>
      <c r="C14" s="73"/>
      <c r="D14" s="82"/>
      <c r="E14" s="77"/>
      <c r="F14" s="70"/>
      <c r="G14" s="70"/>
      <c r="H14" s="70"/>
      <c r="I14" s="83"/>
      <c r="J14" s="72" t="s">
        <v>68</v>
      </c>
      <c r="K14" s="73"/>
      <c r="L14" s="70"/>
      <c r="M14" s="70"/>
      <c r="N14" s="70"/>
      <c r="O14" s="70"/>
      <c r="P14" s="2"/>
    </row>
    <row r="15" spans="2:19" ht="30" customHeight="1">
      <c r="B15" s="149" t="s">
        <v>73</v>
      </c>
      <c r="C15" s="150"/>
      <c r="D15" s="70"/>
      <c r="E15" s="77"/>
      <c r="F15" s="70"/>
      <c r="G15" s="70"/>
      <c r="H15" s="70"/>
      <c r="I15" s="77"/>
      <c r="J15" s="149" t="s">
        <v>77</v>
      </c>
      <c r="K15" s="150"/>
      <c r="L15" s="70"/>
      <c r="M15" s="70"/>
      <c r="N15" s="70"/>
      <c r="O15" s="70"/>
      <c r="P15" s="2"/>
    </row>
    <row r="16" spans="2:19" ht="13.5" thickBot="1">
      <c r="B16" s="103">
        <f>F13+F21</f>
        <v>5</v>
      </c>
      <c r="C16" s="78">
        <f>IF(B16&gt;0,(B16/B16),"-")</f>
        <v>1</v>
      </c>
      <c r="D16" s="70"/>
      <c r="E16" s="77"/>
      <c r="F16" s="70"/>
      <c r="G16" s="70"/>
      <c r="H16" s="70"/>
      <c r="I16" s="77"/>
      <c r="J16" s="10">
        <v>1</v>
      </c>
      <c r="K16" s="78">
        <f>IF(B16=0,"",J16/B16)</f>
        <v>0.2</v>
      </c>
      <c r="L16" s="70"/>
      <c r="M16" s="70"/>
      <c r="N16" s="70"/>
      <c r="O16" s="70"/>
      <c r="P16" s="2"/>
    </row>
    <row r="17" spans="2:16">
      <c r="B17" s="70"/>
      <c r="C17" s="70"/>
      <c r="D17" s="70"/>
      <c r="E17" s="77"/>
      <c r="F17" s="70"/>
      <c r="G17" s="70"/>
      <c r="H17" s="70"/>
      <c r="I17" s="77"/>
      <c r="J17" s="70"/>
      <c r="K17" s="70"/>
      <c r="L17" s="70"/>
      <c r="M17" s="70"/>
      <c r="N17" s="70"/>
      <c r="O17" s="70"/>
      <c r="P17" s="2"/>
    </row>
    <row r="18" spans="2:16" ht="13.5" thickBot="1">
      <c r="B18" s="70"/>
      <c r="C18" s="70"/>
      <c r="D18" s="70"/>
      <c r="E18" s="77"/>
      <c r="F18" s="70"/>
      <c r="G18" s="70"/>
      <c r="H18" s="70"/>
      <c r="I18" s="77"/>
      <c r="J18" s="70"/>
      <c r="K18" s="70"/>
      <c r="L18" s="70"/>
      <c r="M18" s="70"/>
      <c r="N18" s="70"/>
      <c r="O18" s="70"/>
      <c r="P18" s="2"/>
    </row>
    <row r="19" spans="2:16" ht="13.5" thickBot="1">
      <c r="B19" s="70"/>
      <c r="C19" s="70"/>
      <c r="D19" s="70"/>
      <c r="E19" s="76"/>
      <c r="F19" s="72" t="s">
        <v>67</v>
      </c>
      <c r="G19" s="73"/>
      <c r="H19" s="70"/>
      <c r="I19" s="76"/>
      <c r="J19" s="72" t="s">
        <v>76</v>
      </c>
      <c r="K19" s="73"/>
      <c r="L19" s="70"/>
      <c r="M19" s="70"/>
      <c r="N19" s="70"/>
      <c r="O19" s="70"/>
      <c r="P19" s="2"/>
    </row>
    <row r="20" spans="2:16" ht="30" customHeight="1">
      <c r="B20" s="70"/>
      <c r="C20" s="70"/>
      <c r="D20" s="70"/>
      <c r="E20" s="84"/>
      <c r="F20" s="151" t="s">
        <v>83</v>
      </c>
      <c r="G20" s="152"/>
      <c r="H20" s="70"/>
      <c r="I20" s="74"/>
      <c r="J20" s="149" t="s">
        <v>82</v>
      </c>
      <c r="K20" s="150"/>
      <c r="L20" s="70"/>
      <c r="M20" s="70"/>
      <c r="N20" s="70"/>
      <c r="O20" s="70"/>
      <c r="P20" s="2"/>
    </row>
    <row r="21" spans="2:16" ht="13.5" thickBot="1">
      <c r="B21" s="70"/>
      <c r="C21" s="70"/>
      <c r="D21" s="70"/>
      <c r="E21" s="70"/>
      <c r="F21" s="10">
        <v>1</v>
      </c>
      <c r="G21" s="78">
        <f>IF(B16=0,"",F21/B16)</f>
        <v>0.2</v>
      </c>
      <c r="H21" s="70"/>
      <c r="I21" s="70"/>
      <c r="J21" s="10">
        <v>1</v>
      </c>
      <c r="K21" s="78">
        <f>IF(B16=0,"",J21/B16)</f>
        <v>0.2</v>
      </c>
      <c r="L21" s="70"/>
      <c r="M21" s="70"/>
      <c r="N21" s="70"/>
      <c r="O21" s="70"/>
      <c r="P21" s="2"/>
    </row>
    <row r="22" spans="2:16">
      <c r="B22" s="70"/>
      <c r="C22" s="70"/>
      <c r="D22" s="70"/>
      <c r="E22" s="70"/>
      <c r="F22" s="85"/>
      <c r="G22" s="86"/>
      <c r="H22" s="70"/>
      <c r="I22" s="70"/>
      <c r="J22" s="85"/>
      <c r="K22" s="86"/>
      <c r="L22" s="70"/>
      <c r="M22" s="70"/>
      <c r="N22" s="70"/>
      <c r="O22" s="70"/>
      <c r="P22" s="2"/>
    </row>
    <row r="23" spans="2:16" hidden="1">
      <c r="B23" s="70"/>
      <c r="C23" s="70"/>
      <c r="D23" s="70"/>
      <c r="E23" s="70"/>
      <c r="F23" s="85"/>
      <c r="G23" s="86"/>
      <c r="H23" s="70"/>
      <c r="I23" s="70"/>
      <c r="J23" s="85"/>
      <c r="K23" s="86"/>
      <c r="L23" s="70"/>
      <c r="M23" s="70"/>
      <c r="N23" s="70"/>
      <c r="O23" s="70"/>
      <c r="P23" s="2"/>
    </row>
    <row r="24" spans="2:16" hidden="1">
      <c r="B24" s="70"/>
      <c r="C24" s="70"/>
      <c r="D24" s="70"/>
      <c r="E24" s="70"/>
      <c r="F24" s="85">
        <f>F13+F21</f>
        <v>5</v>
      </c>
      <c r="G24" s="86"/>
      <c r="H24" s="70"/>
      <c r="I24" s="70"/>
      <c r="J24" s="85">
        <f>J11+J16+J21</f>
        <v>4</v>
      </c>
      <c r="K24" s="86"/>
      <c r="L24" s="70"/>
      <c r="M24" s="70"/>
      <c r="N24" s="87">
        <f>N9+N13</f>
        <v>2</v>
      </c>
      <c r="O24" s="70"/>
      <c r="P24" s="2"/>
    </row>
    <row r="25" spans="2:16" hidden="1">
      <c r="B25" s="70"/>
      <c r="C25" s="70"/>
      <c r="D25" s="70"/>
      <c r="E25" s="70"/>
      <c r="F25" s="85"/>
      <c r="G25" s="86"/>
      <c r="H25" s="70"/>
      <c r="I25" s="70"/>
      <c r="J25" s="85"/>
      <c r="K25" s="86"/>
      <c r="L25" s="70"/>
      <c r="M25" s="70"/>
      <c r="N25" s="70"/>
      <c r="O25" s="70"/>
      <c r="P25" s="2"/>
    </row>
    <row r="26" spans="2:16" hidden="1">
      <c r="B26" s="70"/>
      <c r="C26" s="70"/>
      <c r="D26" s="74"/>
      <c r="E26" s="74"/>
      <c r="F26" s="85"/>
      <c r="G26" s="86"/>
      <c r="H26" s="70"/>
      <c r="I26" s="70"/>
      <c r="J26" s="85"/>
      <c r="K26" s="86"/>
      <c r="L26" s="70"/>
      <c r="M26" s="70"/>
      <c r="N26" s="70"/>
      <c r="O26" s="70"/>
    </row>
    <row r="27" spans="2:16">
      <c r="B27" s="70"/>
      <c r="C27" s="70"/>
      <c r="D27" s="74"/>
      <c r="E27" s="74"/>
      <c r="F27" s="85"/>
      <c r="G27" s="86"/>
      <c r="H27" s="70"/>
      <c r="I27" s="70"/>
      <c r="J27" s="85"/>
      <c r="K27" s="86"/>
      <c r="L27" s="74"/>
      <c r="M27" s="74"/>
      <c r="N27" s="70"/>
      <c r="O27" s="70"/>
      <c r="P27" s="2"/>
    </row>
    <row r="28" spans="2:16" ht="13.5" thickBot="1">
      <c r="B28" s="70"/>
      <c r="C28" s="70"/>
      <c r="D28" s="74"/>
      <c r="E28" s="74"/>
      <c r="F28" s="70"/>
      <c r="G28" s="70"/>
      <c r="H28" s="70"/>
      <c r="I28" s="70"/>
      <c r="J28" s="70"/>
      <c r="K28" s="70"/>
      <c r="L28" s="74"/>
      <c r="M28" s="74"/>
      <c r="N28" s="70"/>
      <c r="O28" s="70"/>
      <c r="P28" s="2"/>
    </row>
    <row r="29" spans="2:16" ht="27.95" customHeight="1">
      <c r="B29" s="153" t="s">
        <v>75</v>
      </c>
      <c r="C29" s="159"/>
      <c r="D29" s="74"/>
      <c r="E29" s="74"/>
      <c r="F29" s="153" t="s">
        <v>84</v>
      </c>
      <c r="G29" s="154"/>
      <c r="H29" s="88"/>
      <c r="I29" s="70"/>
      <c r="J29" s="89"/>
      <c r="K29" s="153" t="s">
        <v>69</v>
      </c>
      <c r="L29" s="155"/>
      <c r="M29" s="155"/>
      <c r="N29" s="156"/>
      <c r="O29" s="90"/>
      <c r="P29" s="2"/>
    </row>
    <row r="30" spans="2:16" ht="12.95" customHeight="1">
      <c r="B30" s="157" t="s">
        <v>3</v>
      </c>
      <c r="C30" s="158"/>
      <c r="D30" s="70"/>
      <c r="E30" s="70"/>
      <c r="F30" s="77" t="s">
        <v>96</v>
      </c>
      <c r="G30" s="91">
        <f>IF(B16&gt;0,(N9/B16),"-")</f>
        <v>0.2</v>
      </c>
      <c r="H30" s="92"/>
      <c r="I30" s="70"/>
      <c r="J30" s="89"/>
      <c r="K30" s="93" t="s">
        <v>95</v>
      </c>
      <c r="L30" s="74"/>
      <c r="M30" s="94" t="s">
        <v>1</v>
      </c>
      <c r="N30" s="95">
        <f>IF(N9&gt;0,(('04 Kostenschätzung oder KV'!F11+'04 Kostenschätzung oder KV'!F13)/N9),"-")</f>
        <v>0</v>
      </c>
      <c r="O30" s="96"/>
      <c r="P30" s="2"/>
    </row>
    <row r="31" spans="2:16" ht="12.95" customHeight="1" thickBot="1">
      <c r="B31" s="69">
        <v>1</v>
      </c>
      <c r="C31" s="97"/>
      <c r="D31" s="70"/>
      <c r="E31" s="70"/>
      <c r="F31" s="77" t="s">
        <v>97</v>
      </c>
      <c r="G31" s="91">
        <f>IF(N9&gt;0,(J16/N9),"-")</f>
        <v>1</v>
      </c>
      <c r="H31" s="92"/>
      <c r="I31" s="70"/>
      <c r="J31" s="89"/>
      <c r="K31" s="93" t="s">
        <v>70</v>
      </c>
      <c r="L31" s="74"/>
      <c r="M31" s="94" t="s">
        <v>1</v>
      </c>
      <c r="N31" s="95">
        <f>IF(B16&gt;0,(('04 Kostenschätzung oder KV'!F11+'04 Kostenschätzung oder KV'!F13)/B16),"-")</f>
        <v>0</v>
      </c>
      <c r="O31" s="96"/>
      <c r="P31" s="2"/>
    </row>
    <row r="32" spans="2:16" ht="12.95" customHeight="1" thickBot="1">
      <c r="B32" s="70"/>
      <c r="C32" s="70"/>
      <c r="D32" s="70"/>
      <c r="E32" s="70"/>
      <c r="F32" s="76" t="s">
        <v>98</v>
      </c>
      <c r="G32" s="98">
        <f>IF(N9&gt;0,(B31/N9),"-")</f>
        <v>1</v>
      </c>
      <c r="H32" s="99"/>
      <c r="I32" s="70"/>
      <c r="J32" s="89"/>
      <c r="K32" s="100" t="s">
        <v>71</v>
      </c>
      <c r="L32" s="82"/>
      <c r="M32" s="101" t="s">
        <v>2</v>
      </c>
      <c r="N32" s="102">
        <f>IF(B31&gt;0,(('04 Kostenschätzung oder KV'!F11+'04 Kostenschätzung oder KV'!F13)/B31),"-")</f>
        <v>0</v>
      </c>
      <c r="O32" s="96"/>
      <c r="P32" s="2"/>
    </row>
    <row r="33" spans="2:16"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5"/>
      <c r="N33" s="2"/>
      <c r="O33" s="2"/>
      <c r="P33" s="2"/>
    </row>
    <row r="34" spans="2:16">
      <c r="B34" s="3"/>
      <c r="C34" s="3"/>
      <c r="D34" s="3"/>
      <c r="E34" s="3"/>
      <c r="F34" s="6"/>
      <c r="G34" s="7"/>
      <c r="H34" s="3"/>
      <c r="I34" s="3"/>
      <c r="J34" s="3"/>
      <c r="K34" s="3"/>
      <c r="L34" s="5"/>
      <c r="M34" s="5"/>
      <c r="N34" s="2"/>
      <c r="O34" s="2"/>
      <c r="P34" s="2"/>
    </row>
    <row r="35" spans="2:16">
      <c r="B35" s="3"/>
      <c r="C35" s="2"/>
      <c r="D35" s="2"/>
      <c r="E35" s="2"/>
      <c r="F35" s="8"/>
      <c r="G35" s="9"/>
      <c r="H35" s="2"/>
      <c r="I35" s="2"/>
      <c r="J35" s="2"/>
      <c r="K35" s="2"/>
      <c r="L35" s="5"/>
      <c r="M35" s="5"/>
      <c r="N35" s="2"/>
      <c r="O35" s="2"/>
      <c r="P35" s="2"/>
    </row>
    <row r="40" spans="2:16" customFormat="1"/>
    <row r="41" spans="2:16" customFormat="1"/>
    <row r="42" spans="2:16" customFormat="1"/>
    <row r="43" spans="2:16" customFormat="1"/>
    <row r="44" spans="2:16" customFormat="1"/>
    <row r="45" spans="2:16" customFormat="1"/>
    <row r="46" spans="2:16" customFormat="1"/>
    <row r="47" spans="2:16" customFormat="1"/>
  </sheetData>
  <sheetProtection password="FD4D" sheet="1" objects="1" scenarios="1"/>
  <mergeCells count="22">
    <mergeCell ref="B1:C1"/>
    <mergeCell ref="B2:C2"/>
    <mergeCell ref="B3:C3"/>
    <mergeCell ref="B4:C4"/>
    <mergeCell ref="B5:C5"/>
    <mergeCell ref="F29:G29"/>
    <mergeCell ref="K29:N29"/>
    <mergeCell ref="B30:C30"/>
    <mergeCell ref="B15:C15"/>
    <mergeCell ref="J15:K15"/>
    <mergeCell ref="B29:C29"/>
    <mergeCell ref="F20:G20"/>
    <mergeCell ref="N8:O8"/>
    <mergeCell ref="J10:K10"/>
    <mergeCell ref="F12:G12"/>
    <mergeCell ref="N12:O12"/>
    <mergeCell ref="J20:K20"/>
    <mergeCell ref="D1:O1"/>
    <mergeCell ref="D2:O2"/>
    <mergeCell ref="D3:O3"/>
    <mergeCell ref="D5:O5"/>
    <mergeCell ref="D4:O4"/>
  </mergeCells>
  <pageMargins left="0.74803149606299213" right="0.86614173228346458" top="1.1811023622047245" bottom="0.70866141732283472" header="0.31496062992125984" footer="0.31496062992125984"/>
  <pageSetup paperSize="9" scale="94" fitToHeight="0" orientation="landscape" r:id="rId1"/>
  <headerFooter differentFirst="1" scaleWithDoc="0">
    <oddHeader>&amp;L&amp;"Arial,Fett"&amp;14 &amp;C&amp;"Arial,Fett"&amp;14 05 Flächen und Volumen nach SIA 416</oddHeader>
    <oddFooter>&amp;L&amp;"Arial,Standard"&amp;8 04-05_d_Kosten-Flächen-V1.4_20210212
&amp;D&amp;R&amp;"Arial,Standard"&amp;8&amp;A
&amp;P / &amp;N</oddFooter>
    <firstHeader>&amp;L&amp;G
&amp;C&amp;"Arial,Fett"&amp;14 
05 Flächen und Volumen nach SIA 416
&amp;R&amp;G</firstHeader>
    <firstFooter>&amp;L&amp;"Arial,Standard"&amp;8&amp;F
&amp;D&amp;R&amp;"Arial,Standard"&amp;8&amp;A
&amp;P / &amp;N</firstFooter>
  </headerFooter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150630_Anleitung_an_experte_FHB_D_und_F"/>
    <f:field ref="objsubject" par="" edit="true" text=""/>
    <f:field ref="objcreatedby" par="" text="Zemp, Urs, SBFI"/>
    <f:field ref="objcreatedat" par="" text="27.10.2015 13:19:53"/>
    <f:field ref="objchangedby" par="" text="Müller, Marco, SBFI"/>
    <f:field ref="objmodifiedat" par="" text="29.10.2015 16:43:38"/>
    <f:field ref="doc_FSCFOLIO_1_1001_FieldDocumentNumber" par="" text=""/>
    <f:field ref="doc_FSCFOLIO_1_1001_FieldSubject" par="" edit="true" text=""/>
    <f:field ref="FSCFOLIO_1_1001_FieldCurrentUser" par="" text="SBFI Urs Zemp"/>
    <f:field ref="CCAPRECONFIG_15_1001_Objektname" par="" edit="true" text="150630_Anleitung_an_experte_FHB_D_und_F"/>
    <f:field ref="CHPRECONFIG_1_1001_Objektname" par="" edit="true" text="150630_Anleitung_an_experte_FHB_D_und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12</vt:i4>
      </vt:variant>
    </vt:vector>
  </HeadingPairs>
  <TitlesOfParts>
    <vt:vector size="14" baseType="lpstr">
      <vt:lpstr>04 Kostenschätzung oder KV</vt:lpstr>
      <vt:lpstr>05 Flächen und Volumen SIA 416</vt:lpstr>
      <vt:lpstr>BKP_01</vt:lpstr>
      <vt:lpstr>BKP_02</vt:lpstr>
      <vt:lpstr>BKP_03</vt:lpstr>
      <vt:lpstr>BKP_04</vt:lpstr>
      <vt:lpstr>BKP_05</vt:lpstr>
      <vt:lpstr>BKP_06</vt:lpstr>
      <vt:lpstr>BKP_07</vt:lpstr>
      <vt:lpstr>BKP_08</vt:lpstr>
      <vt:lpstr>BKP_09</vt:lpstr>
      <vt:lpstr>'04 Kostenschätzung oder KV'!Druckbereich</vt:lpstr>
      <vt:lpstr>'05 Flächen und Volumen SIA 416'!Druckbereich</vt:lpstr>
      <vt:lpstr>'04 Kostenschätzung oder KV'!Drucktitel</vt:lpstr>
    </vt:vector>
  </TitlesOfParts>
  <Company>Dipl.Architekt ETH/SIA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Marco SBFI</dc:creator>
  <cp:lastModifiedBy>Müller Marco SBFI</cp:lastModifiedBy>
  <cp:lastPrinted>2021-02-15T09:48:19Z</cp:lastPrinted>
  <dcterms:created xsi:type="dcterms:W3CDTF">2014-04-21T11:40:09Z</dcterms:created>
  <dcterms:modified xsi:type="dcterms:W3CDTF">2021-02-23T12:40:43Z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2015-10-29T16:41:10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d’Etat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413-00002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Hochschulbauten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150630_Anleitung_an_experte_FHB_D_und_F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Higher Education Facilities</vt:lpwstr>
  </property>
  <property fmtid="{D5CDD505-2E9C-101B-9397-08002B2CF9AE}" pid="49" name="FSC#EVDCFG@15.1400:SalutationFrench">
    <vt:lpwstr>Constructions Hautes écoles</vt:lpwstr>
  </property>
  <property fmtid="{D5CDD505-2E9C-101B-9397-08002B2CF9AE}" pid="50" name="FSC#EVDCFG@15.1400:SalutationGerman">
    <vt:lpwstr>Hochschulbauten</vt:lpwstr>
  </property>
  <property fmtid="{D5CDD505-2E9C-101B-9397-08002B2CF9AE}" pid="51" name="FSC#EVDCFG@15.1400:SalutationItalian">
    <vt:lpwstr>Edilizia universitaria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HSB / SBFI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Hochschulbauten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413-00002</vt:lpwstr>
  </property>
  <property fmtid="{D5CDD505-2E9C-101B-9397-08002B2CF9AE}" pid="62" name="FSC#COOELAK@1.1001:FileRefYear">
    <vt:lpwstr>2014</vt:lpwstr>
  </property>
  <property fmtid="{D5CDD505-2E9C-101B-9397-08002B2CF9AE}" pid="63" name="FSC#COOELAK@1.1001:FileRefOrdinal">
    <vt:lpwstr>2</vt:lpwstr>
  </property>
  <property fmtid="{D5CDD505-2E9C-101B-9397-08002B2CF9AE}" pid="64" name="FSC#COOELAK@1.1001:FileRefOU">
    <vt:lpwstr>HSB / 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Zemp Urs, SBFI</vt:lpwstr>
  </property>
  <property fmtid="{D5CDD505-2E9C-101B-9397-08002B2CF9AE}" pid="67" name="FSC#COOELAK@1.1001:OwnerExtension">
    <vt:lpwstr>+41 58 462 76 30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Dokumentenverwaltung (DOK / SBFI)</vt:lpwstr>
  </property>
  <property fmtid="{D5CDD505-2E9C-101B-9397-08002B2CF9AE}" pid="74" name="FSC#COOELAK@1.1001:CreatedAt">
    <vt:lpwstr>27.10.2015</vt:lpwstr>
  </property>
  <property fmtid="{D5CDD505-2E9C-101B-9397-08002B2CF9AE}" pid="75" name="FSC#COOELAK@1.1001:OU">
    <vt:lpwstr>Hochschulbauten (HSB / 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*COO.2101.108.4.289106*</vt:lpwstr>
  </property>
  <property fmtid="{D5CDD505-2E9C-101B-9397-08002B2CF9AE}" pid="78" name="FSC#COOELAK@1.1001:RefBarCode">
    <vt:lpwstr>*COO.2101.108.3.289106*</vt:lpwstr>
  </property>
  <property fmtid="{D5CDD505-2E9C-101B-9397-08002B2CF9AE}" pid="79" name="FSC#COOELAK@1.1001:FileRefBarCode">
    <vt:lpwstr>*413-00002*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413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urs.zemp@sbfi.admin.ch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>+41 31 32 27854</vt:lpwstr>
  </property>
  <property fmtid="{D5CDD505-2E9C-101B-9397-08002B2CF9AE}" pid="104" name="FSC#ATSTATECFG@1.1001:DepartmentEmail">
    <vt:lpwstr>info@sbfi.admin.ch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150630_Anleitung_an_experte_FHB_D_und_F</vt:lpwstr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413-00002/00008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COO.2101.108.4.289106</vt:lpwstr>
  </property>
  <property fmtid="{D5CDD505-2E9C-101B-9397-08002B2CF9AE}" pid="148" name="FSC#FSCFOLIO@1.1001:docpropproject">
    <vt:lpwstr/>
  </property>
</Properties>
</file>